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6"/>
  <workbookPr/>
  <mc:AlternateContent xmlns:mc="http://schemas.openxmlformats.org/markup-compatibility/2006">
    <mc:Choice Requires="x15">
      <x15ac:absPath xmlns:x15ac="http://schemas.microsoft.com/office/spreadsheetml/2010/11/ac" url="H:\総務課\財政係\12 財政状況資料集（財政状況等一覧表）\"/>
    </mc:Choice>
  </mc:AlternateContent>
  <xr:revisionPtr revIDLastSave="0" documentId="13_ncr:1_{9F4FB370-F209-4EC2-A502-C0EBB3C371DD}" xr6:coauthVersionLast="36" xr6:coauthVersionMax="36" xr10:uidLastSave="{00000000-0000-0000-0000-000000000000}"/>
  <bookViews>
    <workbookView xWindow="0" yWindow="0" windowWidth="20490" windowHeight="7455"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AM35" i="10"/>
  <c r="C35" i="10"/>
  <c r="CO34" i="10"/>
  <c r="U34" i="10"/>
  <c r="U35" i="10" s="1"/>
  <c r="U36" i="10" s="1"/>
  <c r="C34" i="10"/>
  <c r="AM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E35" i="10" s="1"/>
  <c r="BW34" i="10" l="1"/>
  <c r="BW35" i="10" s="1"/>
  <c r="BW36" i="10" s="1"/>
  <c r="BW37" i="10" s="1"/>
  <c r="BW38" i="10" s="1"/>
  <c r="BW39" i="10" s="1"/>
  <c r="BW40" i="10" s="1"/>
  <c r="BW41" i="10" s="1"/>
  <c r="BW42" i="10" s="1"/>
</calcChain>
</file>

<file path=xl/sharedStrings.xml><?xml version="1.0" encoding="utf-8"?>
<sst xmlns="http://schemas.openxmlformats.org/spreadsheetml/2006/main" count="1192" uniqueCount="609">
  <si>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</si>
  <si>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</si>
  <si>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</si>
  <si>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</si>
  <si>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</si>
  <si>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</si>
  <si>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</si>
  <si>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</si>
  <si>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</si>
  <si>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</si>
  <si>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</si>
  <si>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</si>
  <si>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</si>
  <si>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</si>
  <si>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</si>
  <si>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</si>
  <si>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</si>
  <si>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</si>
  <si>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</si>
  <si>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</si>
  <si>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</si>
  <si>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</si>
  <si>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</si>
  <si>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</si>
  <si>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</si>
  <si>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</si>
  <si>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</si>
  <si>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</si>
  <si>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</si>
  <si>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</si>
  <si>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</si>
  <si>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</si>
  <si>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</si>
  <si>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</si>
  <si>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</si>
  <si>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</si>
  <si>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</si>
  <si>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</si>
  <si>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</si>
  <si>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</si>
  <si>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</si>
  <si>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</si>
  <si>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</si>
  <si>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</si>
  <si>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</si>
  <si>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</si>
  <si>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</si>
  <si>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</si>
  <si>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</si>
  <si>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</si>
  <si>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</si>
  <si>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</si>
  <si>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</si>
  <si>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</si>
  <si>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</si>
  <si>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</si>
  <si>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</si>
  <si>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</si>
  <si>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</si>
  <si>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</si>
  <si>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</si>
  <si>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</si>
  <si>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</si>
  <si>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</si>
  <si>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</si>
  <si>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</si>
  <si>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</si>
  <si>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</si>
  <si>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</si>
  <si>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</si>
  <si>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</si>
  <si>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</si>
  <si>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</si>
  <si>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</si>
  <si>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</si>
  <si>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</si>
  <si>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</si>
  <si>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</si>
  <si>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</si>
  <si>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</si>
  <si>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</si>
  <si>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</si>
  <si>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</si>
  <si>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岐阜県</t>
    <phoneticPr fontId="5"/>
  </si>
  <si>
    <t>市町村類型</t>
    <phoneticPr fontId="5"/>
  </si>
  <si>
    <t>Ⅳ－２</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</si>
  <si>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</si>
  <si>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</si>
  <si>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</si>
  <si>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</si>
  <si>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</si>
  <si>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</si>
  <si>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</si>
  <si>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</si>
  <si>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</si>
  <si>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</si>
  <si>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</si>
  <si>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</si>
  <si>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北方町</t>
    <phoneticPr fontId="5"/>
  </si>
  <si>
    <t>地方交付税種地</t>
    <rPh sb="0" eb="2">
      <t>チホウ</t>
    </rPh>
    <rPh sb="2" eb="5">
      <t>コウフゼイ</t>
    </rPh>
    <rPh sb="5" eb="6">
      <t>シュ</t>
    </rPh>
    <rPh sb="6" eb="7">
      <t>チ</t>
    </rPh>
    <phoneticPr fontId="5"/>
  </si>
  <si>
    <t>2-5</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</si>
  <si>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</si>
  <si>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</si>
  <si>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</si>
  <si>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</si>
  <si>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</si>
  <si>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</si>
  <si>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</si>
  <si>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</si>
  <si>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</si>
  <si>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</si>
  <si>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</si>
  <si>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</si>
  <si>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</si>
  <si>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</si>
  <si>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</si>
  <si>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</si>
  <si>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</si>
  <si>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</si>
  <si>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</si>
  <si>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</si>
  <si>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</si>
  <si>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-1.2</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</si>
  <si>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</si>
  <si>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</si>
  <si>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</si>
  <si>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</si>
  <si>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</si>
  <si>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</si>
  <si>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</si>
  <si>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</si>
  <si>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</si>
  <si>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</si>
  <si>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</si>
  <si>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</si>
  <si>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</si>
  <si>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</si>
  <si>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</si>
  <si>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</si>
  <si>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</si>
  <si>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</si>
  <si>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</si>
  <si>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</si>
  <si>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</si>
  <si>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</si>
  <si>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</si>
  <si>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</si>
  <si>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</si>
  <si>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</si>
  <si>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</si>
  <si>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</si>
  <si>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25"/>
  </si>
  <si>
    <t>うち日本人(％)</t>
    <phoneticPr fontId="5"/>
  </si>
  <si>
    <t>-0.2</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</si>
  <si>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</si>
  <si>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</si>
  <si>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</si>
  <si>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</si>
  <si>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</si>
  <si>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</si>
  <si>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</si>
  <si>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</si>
  <si>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</si>
  <si>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</si>
  <si>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</si>
  <si>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</si>
  <si>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</si>
  <si>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</si>
  <si>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</si>
  <si>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</si>
  <si>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</si>
  <si>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</si>
  <si>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</si>
  <si>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</si>
  <si>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</si>
  <si>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</si>
  <si>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</si>
  <si>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</si>
  <si>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</si>
  <si>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</si>
  <si>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</si>
  <si>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</si>
  <si>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</si>
  <si>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</si>
  <si>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</si>
  <si>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</si>
  <si>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</si>
  <si>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</si>
  <si>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</si>
  <si>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</si>
  <si>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</si>
  <si>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</si>
  <si>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</si>
  <si>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</si>
  <si>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</si>
  <si>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</si>
  <si>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</si>
  <si>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</si>
  <si>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</si>
  <si>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</si>
  <si>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</si>
  <si>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</si>
  <si>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</si>
  <si>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</si>
  <si>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</si>
  <si>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</si>
  <si>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</si>
  <si>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</si>
  <si>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</si>
  <si>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</si>
  <si>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</si>
  <si>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</si>
  <si>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</si>
  <si>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</si>
  <si>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岐阜県北方町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</si>
  <si>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</si>
  <si>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</si>
  <si>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</si>
  <si>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</si>
  <si>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</si>
  <si>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</si>
  <si>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</si>
  <si>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</si>
  <si>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</si>
  <si>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</si>
  <si>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</si>
  <si>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</si>
  <si>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</si>
  <si>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</si>
  <si>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</si>
  <si>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</si>
  <si>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</si>
  <si>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</si>
  <si>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</si>
  <si>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</si>
  <si>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</si>
  <si>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</si>
  <si>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</si>
  <si>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</si>
  <si>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</si>
  <si>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</si>
  <si>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</si>
  <si>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</si>
  <si>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</si>
  <si>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</si>
  <si>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</si>
  <si>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</si>
  <si>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</si>
  <si>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</si>
  <si>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</si>
  <si>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</si>
  <si>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</si>
  <si>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</si>
  <si>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</si>
  <si>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</si>
  <si>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</si>
  <si>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</si>
  <si>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</si>
  <si>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</si>
  <si>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</si>
  <si>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</si>
  <si>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</si>
  <si>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</si>
  <si>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</si>
  <si>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</si>
  <si>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</si>
  <si>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</si>
  <si>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</si>
  <si>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</si>
  <si>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</si>
  <si>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</si>
  <si>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</si>
  <si>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</si>
  <si>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</si>
  <si>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</si>
  <si>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</si>
  <si>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</si>
  <si>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</si>
  <si>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</si>
  <si>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</si>
  <si>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</si>
  <si>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</si>
  <si>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</si>
  <si>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</si>
  <si>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</si>
  <si>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</si>
  <si>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</si>
  <si>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</si>
  <si>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</si>
  <si>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</si>
  <si>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</si>
  <si>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</si>
  <si>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</si>
  <si>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</si>
  <si>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</si>
  <si>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</si>
  <si>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</si>
  <si>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</si>
  <si>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</si>
  <si>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</si>
  <si>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</si>
  <si>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</si>
  <si>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</si>
  <si>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</si>
  <si>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</si>
  <si>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</si>
  <si>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</si>
  <si>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</si>
  <si>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</si>
  <si>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</si>
  <si>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</si>
  <si>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</si>
  <si>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</si>
  <si>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</si>
  <si>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</si>
  <si>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</si>
  <si>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</si>
  <si>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</si>
  <si>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</si>
  <si>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</si>
  <si>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</si>
  <si>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</si>
  <si>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</si>
  <si>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</si>
  <si>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</si>
  <si>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</si>
  <si>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</si>
  <si>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</si>
  <si>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</si>
  <si>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</si>
  <si>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</si>
  <si>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</si>
  <si>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</si>
  <si>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</si>
  <si>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</si>
  <si>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</si>
  <si>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宅地造成</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</si>
  <si>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</si>
  <si>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</si>
  <si>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</si>
  <si>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</si>
  <si>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</si>
  <si>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</si>
  <si>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</si>
  <si>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介護サービス</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</si>
  <si>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</si>
  <si>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</si>
  <si>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</si>
  <si>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</si>
  <si>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</si>
  <si>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</si>
  <si>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</si>
  <si>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</si>
  <si>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</si>
  <si>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</si>
  <si>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</si>
  <si>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</si>
  <si>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</si>
  <si>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</si>
  <si>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</si>
  <si>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</si>
  <si>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</si>
  <si>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</si>
  <si>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</si>
  <si>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</si>
  <si>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</si>
  <si>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</si>
  <si>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</si>
  <si>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岐阜県北方町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</si>
  <si>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</si>
  <si>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</si>
  <si>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</si>
  <si>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</si>
  <si>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</si>
  <si>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</si>
  <si>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</si>
  <si>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</si>
  <si>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</si>
  <si>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</si>
  <si>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</si>
  <si>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</si>
  <si>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</si>
  <si>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</si>
  <si>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</si>
  <si>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</si>
  <si>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</si>
  <si>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</si>
  <si>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</si>
  <si>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</si>
  <si>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</si>
  <si>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</si>
  <si>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</si>
  <si>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</si>
  <si>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</si>
  <si>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</si>
  <si>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</si>
  <si>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</si>
  <si>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</si>
  <si>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</si>
  <si>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</si>
  <si>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</si>
  <si>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</si>
  <si>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</si>
  <si>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</si>
  <si>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介護サービス事業会計</t>
    <phoneticPr fontId="5"/>
  </si>
  <si>
    <t>上水道事業会計</t>
    <phoneticPr fontId="5"/>
  </si>
  <si>
    <t>法適用企業</t>
    <phoneticPr fontId="5"/>
  </si>
  <si>
    <t>下水道事業特別会計</t>
    <phoneticPr fontId="5"/>
  </si>
  <si>
    <t>法非適用企業</t>
    <phoneticPr fontId="5"/>
  </si>
  <si>
    <t>南東部開発事業特別会計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</si>
  <si>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</si>
  <si>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</si>
  <si>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</si>
  <si>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</si>
  <si>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</si>
  <si>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</si>
  <si>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</si>
  <si>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</si>
  <si>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</si>
  <si>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</si>
  <si>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</si>
  <si>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</si>
  <si>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</si>
  <si>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</si>
  <si>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</si>
  <si>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</si>
  <si>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</si>
  <si>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</si>
  <si>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</si>
  <si>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</si>
  <si>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</si>
  <si>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</si>
  <si>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</si>
  <si>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</si>
  <si>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</si>
  <si>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</si>
  <si>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</si>
  <si>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</si>
  <si>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</si>
  <si>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</si>
  <si>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</si>
  <si>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</si>
  <si>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</si>
  <si>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</si>
  <si>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</si>
  <si>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</si>
  <si>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</si>
  <si>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</si>
  <si>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</si>
  <si>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</si>
  <si>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</si>
  <si>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</si>
  <si>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</si>
  <si>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</si>
  <si>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</si>
  <si>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</si>
  <si>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</si>
  <si>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</si>
  <si>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</si>
  <si>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</si>
  <si>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</si>
  <si>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</si>
  <si>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</si>
  <si>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</si>
  <si>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</si>
  <si>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</si>
  <si>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</si>
  <si>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</si>
  <si>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</si>
  <si>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</si>
  <si>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</si>
  <si>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</si>
  <si>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</si>
  <si>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</si>
  <si>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</si>
  <si>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</si>
  <si>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</si>
  <si>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</si>
  <si>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</si>
  <si>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</si>
  <si>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</si>
  <si>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</si>
  <si>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</si>
  <si>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</si>
  <si>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</si>
  <si>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</si>
  <si>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</si>
  <si>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</si>
  <si>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</si>
  <si>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</si>
  <si>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</si>
  <si>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</si>
  <si>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</si>
  <si>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</si>
  <si>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</si>
  <si>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</si>
  <si>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</si>
  <si>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</si>
  <si>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</si>
  <si>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</si>
  <si>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</si>
  <si>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</si>
  <si>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</si>
  <si>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</si>
  <si>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</si>
  <si>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</si>
  <si>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</si>
  <si>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</si>
  <si>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</si>
  <si>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</si>
  <si>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</si>
  <si>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</si>
  <si>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</si>
  <si>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</si>
  <si>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</si>
  <si>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</si>
  <si>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</si>
  <si>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</si>
  <si>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</si>
  <si>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</si>
  <si>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</si>
  <si>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</si>
  <si>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</si>
  <si>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</si>
  <si>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</si>
  <si>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</si>
  <si>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</si>
  <si>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</si>
  <si>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</si>
  <si>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</si>
  <si>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</si>
  <si>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</si>
  <si>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</si>
  <si>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</si>
  <si>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</si>
  <si>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</si>
  <si>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</si>
  <si>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</si>
  <si>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</si>
  <si>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</si>
  <si>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</si>
  <si>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</si>
  <si>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</si>
  <si>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</si>
  <si>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</si>
  <si>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</si>
  <si>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</si>
  <si>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</si>
  <si>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</si>
  <si>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</si>
  <si>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</si>
  <si>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</si>
  <si>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</si>
  <si>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</si>
  <si>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</si>
  <si>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8.10</t>
  </si>
  <si>
    <t>▲ 2.54</t>
  </si>
  <si>
    <t>▲ 1.69</t>
  </si>
  <si>
    <t>上水道事業会計</t>
  </si>
  <si>
    <t>一般会計</t>
  </si>
  <si>
    <t>国民健康保険特別会計</t>
  </si>
  <si>
    <t>下水道事業特別会計</t>
  </si>
  <si>
    <t>後期高齢者医療特別会計</t>
  </si>
  <si>
    <t>介護サービス事業会計</t>
  </si>
  <si>
    <t>南東部開発事業特別会計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</si>
  <si>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</si>
  <si>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</si>
  <si>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</si>
  <si>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</si>
  <si>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</si>
  <si>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</si>
  <si>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</si>
  <si>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</si>
  <si>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福祉振興基金</t>
    <rPh sb="0" eb="2">
      <t>フクシ</t>
    </rPh>
    <rPh sb="2" eb="4">
      <t>シンコウ</t>
    </rPh>
    <rPh sb="4" eb="6">
      <t>キキン</t>
    </rPh>
    <phoneticPr fontId="2"/>
  </si>
  <si>
    <t>公共下水道基金</t>
    <rPh sb="0" eb="2">
      <t>コウキョウ</t>
    </rPh>
    <rPh sb="2" eb="5">
      <t>ゲスイドウ</t>
    </rPh>
    <rPh sb="5" eb="7">
      <t>キキン</t>
    </rPh>
    <phoneticPr fontId="2"/>
  </si>
  <si>
    <t>学校基金</t>
    <rPh sb="0" eb="2">
      <t>ガッコウ</t>
    </rPh>
    <rPh sb="2" eb="4">
      <t>キキン</t>
    </rPh>
    <phoneticPr fontId="2"/>
  </si>
  <si>
    <t>ふるさと基金</t>
    <rPh sb="4" eb="6">
      <t>キキン</t>
    </rPh>
    <phoneticPr fontId="2"/>
  </si>
  <si>
    <t>退職手当基金</t>
    <rPh sb="0" eb="2">
      <t>タイショク</t>
    </rPh>
    <rPh sb="2" eb="4">
      <t>テアテ</t>
    </rPh>
    <rPh sb="4" eb="6">
      <t>キキン</t>
    </rPh>
    <phoneticPr fontId="2"/>
  </si>
  <si>
    <t>-</t>
    <phoneticPr fontId="2"/>
  </si>
  <si>
    <t>基金から181百万円</t>
    <rPh sb="0" eb="2">
      <t>キキン</t>
    </rPh>
    <rPh sb="7" eb="9">
      <t>ヒャクマン</t>
    </rPh>
    <rPh sb="9" eb="10">
      <t>エン</t>
    </rPh>
    <phoneticPr fontId="2"/>
  </si>
  <si>
    <t>-</t>
    <phoneticPr fontId="2"/>
  </si>
  <si>
    <t>岐阜県市町村会館組合</t>
    <rPh sb="0" eb="3">
      <t>ギフケン</t>
    </rPh>
    <rPh sb="3" eb="6">
      <t>シチョウソン</t>
    </rPh>
    <rPh sb="6" eb="8">
      <t>カイカン</t>
    </rPh>
    <rPh sb="8" eb="10">
      <t>クミアイ</t>
    </rPh>
    <phoneticPr fontId="2"/>
  </si>
  <si>
    <t>-</t>
    <phoneticPr fontId="2"/>
  </si>
  <si>
    <t>岐阜県市町村退職手当組合</t>
    <rPh sb="0" eb="3">
      <t>ギフケン</t>
    </rPh>
    <rPh sb="3" eb="6">
      <t>シチョウソン</t>
    </rPh>
    <rPh sb="6" eb="8">
      <t>タイショク</t>
    </rPh>
    <rPh sb="8" eb="10">
      <t>テアテ</t>
    </rPh>
    <rPh sb="10" eb="12">
      <t>クミアイ</t>
    </rPh>
    <phoneticPr fontId="2"/>
  </si>
  <si>
    <t>基金から2348百万円</t>
    <rPh sb="0" eb="2">
      <t>キキン</t>
    </rPh>
    <rPh sb="8" eb="11">
      <t>ヒャクマンエン</t>
    </rPh>
    <phoneticPr fontId="2"/>
  </si>
  <si>
    <t>西濃環境整備組合</t>
    <rPh sb="0" eb="2">
      <t>セイノウ</t>
    </rPh>
    <rPh sb="2" eb="4">
      <t>カンキョウ</t>
    </rPh>
    <rPh sb="4" eb="6">
      <t>セイビ</t>
    </rPh>
    <rPh sb="6" eb="8">
      <t>クミアイ</t>
    </rPh>
    <phoneticPr fontId="2"/>
  </si>
  <si>
    <t>基金から21百万円</t>
    <rPh sb="0" eb="2">
      <t>キキン</t>
    </rPh>
    <rPh sb="6" eb="9">
      <t>ヒャクマンエン</t>
    </rPh>
    <phoneticPr fontId="2"/>
  </si>
  <si>
    <t>岐阜地域児童発達支援センター組合</t>
    <rPh sb="0" eb="2">
      <t>ギフ</t>
    </rPh>
    <rPh sb="2" eb="4">
      <t>チイキ</t>
    </rPh>
    <rPh sb="4" eb="6">
      <t>ジドウ</t>
    </rPh>
    <rPh sb="6" eb="8">
      <t>ハッタツ</t>
    </rPh>
    <rPh sb="8" eb="10">
      <t>シエン</t>
    </rPh>
    <rPh sb="14" eb="16">
      <t>クミアイ</t>
    </rPh>
    <phoneticPr fontId="2"/>
  </si>
  <si>
    <t>基金から13百万円</t>
    <rPh sb="0" eb="2">
      <t>キキン</t>
    </rPh>
    <rPh sb="6" eb="9">
      <t>ヒャクマンエン</t>
    </rPh>
    <phoneticPr fontId="2"/>
  </si>
  <si>
    <t>後期高齢者医療広域連合（一般会計分）</t>
    <rPh sb="0" eb="2">
      <t>コウキ</t>
    </rPh>
    <rPh sb="2" eb="5">
      <t>コウレイシャ</t>
    </rPh>
    <rPh sb="5" eb="7">
      <t>イリョウ</t>
    </rPh>
    <rPh sb="7" eb="9">
      <t>コウイキ</t>
    </rPh>
    <rPh sb="9" eb="11">
      <t>レンゴウ</t>
    </rPh>
    <rPh sb="12" eb="14">
      <t>イッパン</t>
    </rPh>
    <rPh sb="14" eb="16">
      <t>カイケイ</t>
    </rPh>
    <rPh sb="16" eb="17">
      <t>ブン</t>
    </rPh>
    <phoneticPr fontId="2"/>
  </si>
  <si>
    <t>後期高齢者医療広域連合（特別会計分）</t>
    <rPh sb="0" eb="2">
      <t>コウキ</t>
    </rPh>
    <rPh sb="2" eb="5">
      <t>コウレイシャ</t>
    </rPh>
    <rPh sb="5" eb="7">
      <t>イリョウ</t>
    </rPh>
    <rPh sb="7" eb="9">
      <t>コウイキ</t>
    </rPh>
    <rPh sb="9" eb="11">
      <t>レンゴウ</t>
    </rPh>
    <rPh sb="12" eb="14">
      <t>トクベツ</t>
    </rPh>
    <rPh sb="14" eb="16">
      <t>カイケイ</t>
    </rPh>
    <rPh sb="16" eb="17">
      <t>ブン</t>
    </rPh>
    <phoneticPr fontId="2"/>
  </si>
  <si>
    <t>もとす広域連合（一般会計分）</t>
    <rPh sb="3" eb="7">
      <t>コウイキレンゴウ</t>
    </rPh>
    <rPh sb="8" eb="10">
      <t>イッパン</t>
    </rPh>
    <rPh sb="10" eb="12">
      <t>カイケイ</t>
    </rPh>
    <rPh sb="12" eb="13">
      <t>ブン</t>
    </rPh>
    <phoneticPr fontId="2"/>
  </si>
  <si>
    <t>もとす広域連合（介護保険特別会計分）</t>
    <rPh sb="3" eb="7">
      <t>コウイキレンゴウ</t>
    </rPh>
    <rPh sb="8" eb="10">
      <t>カイゴ</t>
    </rPh>
    <rPh sb="10" eb="12">
      <t>ホケン</t>
    </rPh>
    <rPh sb="12" eb="14">
      <t>トクベツ</t>
    </rPh>
    <rPh sb="14" eb="16">
      <t>カイケイ</t>
    </rPh>
    <rPh sb="16" eb="17">
      <t>ブン</t>
    </rPh>
    <phoneticPr fontId="2"/>
  </si>
  <si>
    <t>もとす広域連合（老人福祉説特別会計分）</t>
    <rPh sb="3" eb="7">
      <t>コウイキレンゴウ</t>
    </rPh>
    <rPh sb="8" eb="10">
      <t>ロウジン</t>
    </rPh>
    <rPh sb="10" eb="12">
      <t>フクシ</t>
    </rPh>
    <rPh sb="12" eb="13">
      <t>セツ</t>
    </rPh>
    <rPh sb="13" eb="15">
      <t>トクベツ</t>
    </rPh>
    <rPh sb="15" eb="17">
      <t>カイケイ</t>
    </rPh>
    <rPh sb="17" eb="18">
      <t>ブン</t>
    </rPh>
    <phoneticPr fontId="2"/>
  </si>
  <si>
    <t>基金から10百万円</t>
    <rPh sb="0" eb="2">
      <t>キキン</t>
    </rPh>
    <rPh sb="6" eb="9">
      <t>ヒャクマンエン</t>
    </rPh>
    <phoneticPr fontId="2"/>
  </si>
  <si>
    <t>基金から80百万円</t>
    <rPh sb="0" eb="2">
      <t>キキン</t>
    </rPh>
    <rPh sb="6" eb="9">
      <t>ヒャクマンエン</t>
    </rPh>
    <phoneticPr fontId="2"/>
  </si>
  <si>
    <t>-</t>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</si>
  <si>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</si>
  <si>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</si>
  <si>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</si>
  <si>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</si>
  <si>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</si>
  <si>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将来負担比率は下がってきたものの、実質公債費比率はあまり変化がない。今後も学校施設集約化事業に伴う起債を行うため、両率とも上昇が予想される。</t>
    <rPh sb="0" eb="2">
      <t>ショウライ</t>
    </rPh>
    <rPh sb="2" eb="4">
      <t>フタン</t>
    </rPh>
    <rPh sb="4" eb="6">
      <t>ヒリツ</t>
    </rPh>
    <rPh sb="7" eb="8">
      <t>サ</t>
    </rPh>
    <rPh sb="17" eb="19">
      <t>ジッシツ</t>
    </rPh>
    <rPh sb="19" eb="21">
      <t>コウサイ</t>
    </rPh>
    <rPh sb="21" eb="22">
      <t>ヒ</t>
    </rPh>
    <rPh sb="22" eb="24">
      <t>ヒリツ</t>
    </rPh>
    <rPh sb="28" eb="30">
      <t>ヘンカ</t>
    </rPh>
    <rPh sb="34" eb="36">
      <t>コンゴ</t>
    </rPh>
    <rPh sb="37" eb="39">
      <t>ガッコウ</t>
    </rPh>
    <rPh sb="39" eb="41">
      <t>シセツ</t>
    </rPh>
    <rPh sb="41" eb="44">
      <t>シュウヤクカ</t>
    </rPh>
    <rPh sb="44" eb="46">
      <t>ジギョウ</t>
    </rPh>
    <rPh sb="47" eb="48">
      <t>トモナ</t>
    </rPh>
    <rPh sb="49" eb="51">
      <t>キサイ</t>
    </rPh>
    <rPh sb="52" eb="53">
      <t>オコナ</t>
    </rPh>
    <rPh sb="57" eb="58">
      <t>リョウ</t>
    </rPh>
    <rPh sb="58" eb="59">
      <t>リツ</t>
    </rPh>
    <rPh sb="61" eb="63">
      <t>ジョウショウ</t>
    </rPh>
    <rPh sb="64" eb="66">
      <t>ヨソウ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</si>
  <si>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</si>
  <si>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</si>
  <si>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</si>
  <si>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平成29年度に企業誘致のための土地購入により基金を取り崩しているため、一時的に将来負担比率が上昇している。基金を貯めてきたことにより下降傾向にあるが、学校施設の集約化事業による起債が予定されているため、また上昇することが予想される。</t>
    <rPh sb="0" eb="2">
      <t>ヘイセイ</t>
    </rPh>
    <rPh sb="4" eb="6">
      <t>ネンド</t>
    </rPh>
    <rPh sb="7" eb="9">
      <t>キギョウ</t>
    </rPh>
    <rPh sb="9" eb="11">
      <t>ユウチ</t>
    </rPh>
    <rPh sb="15" eb="17">
      <t>トチ</t>
    </rPh>
    <rPh sb="17" eb="19">
      <t>コウニュウ</t>
    </rPh>
    <rPh sb="22" eb="24">
      <t>キキン</t>
    </rPh>
    <rPh sb="25" eb="26">
      <t>ト</t>
    </rPh>
    <rPh sb="27" eb="28">
      <t>クズ</t>
    </rPh>
    <rPh sb="35" eb="38">
      <t>イチジテキ</t>
    </rPh>
    <rPh sb="39" eb="41">
      <t>ショウライ</t>
    </rPh>
    <rPh sb="41" eb="43">
      <t>フタン</t>
    </rPh>
    <rPh sb="43" eb="45">
      <t>ヒリツ</t>
    </rPh>
    <rPh sb="46" eb="48">
      <t>ジョウショウ</t>
    </rPh>
    <rPh sb="53" eb="55">
      <t>キキン</t>
    </rPh>
    <rPh sb="56" eb="57">
      <t>タ</t>
    </rPh>
    <rPh sb="66" eb="68">
      <t>カコウ</t>
    </rPh>
    <rPh sb="68" eb="70">
      <t>ケイコウ</t>
    </rPh>
    <rPh sb="75" eb="77">
      <t>ガッコウ</t>
    </rPh>
    <rPh sb="77" eb="79">
      <t>シセツ</t>
    </rPh>
    <rPh sb="80" eb="83">
      <t>シュウヤクカ</t>
    </rPh>
    <rPh sb="83" eb="85">
      <t>ジギョウ</t>
    </rPh>
    <rPh sb="88" eb="90">
      <t>キサイ</t>
    </rPh>
    <rPh sb="91" eb="93">
      <t>ヨテイ</t>
    </rPh>
    <rPh sb="103" eb="105">
      <t>ジョウショウ</t>
    </rPh>
    <rPh sb="110" eb="112">
      <t>ヨソウ</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</si>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</sst>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9"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0" fontId="34"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187" fontId="1" fillId="6" borderId="34" xfId="17" applyNumberFormat="1" applyFont="1" applyFill="1" applyBorder="1" applyAlignment="1">
      <alignment horizontal="center" vertical="center"/>
    </xf>
    <xf numFmtId="179" fontId="1" fillId="6" borderId="0" xfId="17" applyNumberFormat="1" applyFont="1" applyFill="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8" fontId="16" fillId="0" borderId="0" xfId="16" applyNumberFormat="1" applyAlignment="1">
      <alignment horizontal="center" vertical="center"/>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00000000-0005-0000-0000-00000D000000}"/>
    <cellStyle name="標準_【レイアウト】（県）資料３（Ｐ２）　歳出比較分析表" xfId="16" xr:uid="{00000000-0005-0000-0000-00000E000000}"/>
    <cellStyle name="標準_【レイアウト】（市）資料３（Ｐ２）　歳出比較分析表" xfId="17" xr:uid="{00000000-0005-0000-0000-00000F000000}"/>
    <cellStyle name="標準_APAHO251300" xfId="18" xr:uid="{00000000-0005-0000-0000-000010000000}"/>
    <cellStyle name="標準_APAHO252300" xfId="19" xr:uid="{00000000-0005-0000-0000-000011000000}"/>
    <cellStyle name="標準_Book1" xfId="13" xr:uid="{00000000-0005-0000-0000-000012000000}"/>
    <cellStyle name="標準_O-JJ0722-001-3_決算状況カード(各会計・関係団体)_O-JJ1016-001-3_財政状況資料集(決算状況カード(各会計・関係団体))(Rev2)2" xfId="14" xr:uid="{00000000-0005-0000-0000-000013000000}"/>
    <cellStyle name="標準_O-JJ0722-001-8_連結実質赤字比率に係る赤字・黒字の構成分析" xfId="2" xr:uid="{00000000-0005-0000-0000-000014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69469</c:v>
                </c:pt>
                <c:pt idx="1">
                  <c:v>67293</c:v>
                </c:pt>
                <c:pt idx="2">
                  <c:v>67343</c:v>
                </c:pt>
                <c:pt idx="3">
                  <c:v>73475</c:v>
                </c:pt>
                <c:pt idx="4">
                  <c:v>87464</c:v>
                </c:pt>
              </c:numCache>
            </c:numRef>
          </c:val>
          <c:smooth val="0"/>
          <c:extLst>
            <c:ext xmlns:c16="http://schemas.microsoft.com/office/drawing/2014/chart" uri="{C3380CC4-5D6E-409C-BE32-E72D297353CC}">
              <c16:uniqueId val="{00000000-6C7D-42D9-B64A-7BB253472D7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98211</c:v>
                </c:pt>
                <c:pt idx="1">
                  <c:v>39834</c:v>
                </c:pt>
                <c:pt idx="2">
                  <c:v>30077</c:v>
                </c:pt>
                <c:pt idx="3">
                  <c:v>8403</c:v>
                </c:pt>
                <c:pt idx="4">
                  <c:v>34283</c:v>
                </c:pt>
              </c:numCache>
            </c:numRef>
          </c:val>
          <c:smooth val="0"/>
          <c:extLst>
            <c:ext xmlns:c16="http://schemas.microsoft.com/office/drawing/2014/chart" uri="{C3380CC4-5D6E-409C-BE32-E72D297353CC}">
              <c16:uniqueId val="{00000001-6C7D-42D9-B64A-7BB253472D7A}"/>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9.16</c:v>
                </c:pt>
                <c:pt idx="1">
                  <c:v>7.18</c:v>
                </c:pt>
                <c:pt idx="2">
                  <c:v>9.14</c:v>
                </c:pt>
                <c:pt idx="3">
                  <c:v>9.49</c:v>
                </c:pt>
                <c:pt idx="4">
                  <c:v>7.75</c:v>
                </c:pt>
              </c:numCache>
            </c:numRef>
          </c:val>
          <c:extLst>
            <c:ext xmlns:c16="http://schemas.microsoft.com/office/drawing/2014/chart" uri="{C3380CC4-5D6E-409C-BE32-E72D297353CC}">
              <c16:uniqueId val="{00000000-0442-447F-83E3-CB11510EB7A6}"/>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36.08</c:v>
                </c:pt>
                <c:pt idx="1">
                  <c:v>34.979999999999997</c:v>
                </c:pt>
                <c:pt idx="2">
                  <c:v>30.46</c:v>
                </c:pt>
                <c:pt idx="3">
                  <c:v>38.1</c:v>
                </c:pt>
                <c:pt idx="4">
                  <c:v>40.29</c:v>
                </c:pt>
              </c:numCache>
            </c:numRef>
          </c:val>
          <c:extLst>
            <c:ext xmlns:c16="http://schemas.microsoft.com/office/drawing/2014/chart" uri="{C3380CC4-5D6E-409C-BE32-E72D297353CC}">
              <c16:uniqueId val="{00000001-0442-447F-83E3-CB11510EB7A6}"/>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-8.1</c:v>
                </c:pt>
                <c:pt idx="1">
                  <c:v>-2.54</c:v>
                </c:pt>
                <c:pt idx="2">
                  <c:v>-1.69</c:v>
                </c:pt>
                <c:pt idx="3">
                  <c:v>8.6300000000000008</c:v>
                </c:pt>
                <c:pt idx="4">
                  <c:v>0.61</c:v>
                </c:pt>
              </c:numCache>
            </c:numRef>
          </c:val>
          <c:smooth val="0"/>
          <c:extLst>
            <c:ext xmlns:c16="http://schemas.microsoft.com/office/drawing/2014/chart" uri="{C3380CC4-5D6E-409C-BE32-E72D297353CC}">
              <c16:uniqueId val="{00000002-0442-447F-83E3-CB11510EB7A6}"/>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D950-4226-9709-2615F4EBFF9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D950-4226-9709-2615F4EBFF9F}"/>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D950-4226-9709-2615F4EBFF9F}"/>
            </c:ext>
          </c:extLst>
        </c:ser>
        <c:ser>
          <c:idx val="3"/>
          <c:order val="3"/>
          <c:tx>
            <c:strRef>
              <c:f>データシート!$A$30</c:f>
              <c:strCache>
                <c:ptCount val="1"/>
                <c:pt idx="0">
                  <c:v>南東部開発事業特別会計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0</c:v>
                </c:pt>
                <c:pt idx="1">
                  <c:v>0</c:v>
                </c:pt>
                <c:pt idx="2">
                  <c:v>#N/A</c:v>
                </c:pt>
                <c:pt idx="3">
                  <c:v>0.01</c:v>
                </c:pt>
                <c:pt idx="4">
                  <c:v>#N/A</c:v>
                </c:pt>
                <c:pt idx="5">
                  <c:v>0</c:v>
                </c:pt>
                <c:pt idx="6">
                  <c:v>#N/A</c:v>
                </c:pt>
                <c:pt idx="7">
                  <c:v>1.9</c:v>
                </c:pt>
                <c:pt idx="8">
                  <c:v>#N/A</c:v>
                </c:pt>
                <c:pt idx="9">
                  <c:v>0</c:v>
                </c:pt>
              </c:numCache>
            </c:numRef>
          </c:val>
          <c:extLst>
            <c:ext xmlns:c16="http://schemas.microsoft.com/office/drawing/2014/chart" uri="{C3380CC4-5D6E-409C-BE32-E72D297353CC}">
              <c16:uniqueId val="{00000003-D950-4226-9709-2615F4EBFF9F}"/>
            </c:ext>
          </c:extLst>
        </c:ser>
        <c:ser>
          <c:idx val="4"/>
          <c:order val="4"/>
          <c:tx>
            <c:strRef>
              <c:f>データシート!$A$31</c:f>
              <c:strCache>
                <c:ptCount val="1"/>
                <c:pt idx="0">
                  <c:v>介護サービス事業会計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D950-4226-9709-2615F4EBFF9F}"/>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0.11</c:v>
                </c:pt>
                <c:pt idx="2">
                  <c:v>#N/A</c:v>
                </c:pt>
                <c:pt idx="3">
                  <c:v>0.15</c:v>
                </c:pt>
                <c:pt idx="4">
                  <c:v>#N/A</c:v>
                </c:pt>
                <c:pt idx="5">
                  <c:v>0.12</c:v>
                </c:pt>
                <c:pt idx="6">
                  <c:v>#N/A</c:v>
                </c:pt>
                <c:pt idx="7">
                  <c:v>0.12</c:v>
                </c:pt>
                <c:pt idx="8">
                  <c:v>#N/A</c:v>
                </c:pt>
                <c:pt idx="9">
                  <c:v>0.11</c:v>
                </c:pt>
              </c:numCache>
            </c:numRef>
          </c:val>
          <c:extLst>
            <c:ext xmlns:c16="http://schemas.microsoft.com/office/drawing/2014/chart" uri="{C3380CC4-5D6E-409C-BE32-E72D297353CC}">
              <c16:uniqueId val="{00000005-D950-4226-9709-2615F4EBFF9F}"/>
            </c:ext>
          </c:extLst>
        </c:ser>
        <c:ser>
          <c:idx val="6"/>
          <c:order val="6"/>
          <c:tx>
            <c:strRef>
              <c:f>データシート!$A$33</c:f>
              <c:strCache>
                <c:ptCount val="1"/>
                <c:pt idx="0">
                  <c:v>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0.7</c:v>
                </c:pt>
                <c:pt idx="2">
                  <c:v>#N/A</c:v>
                </c:pt>
                <c:pt idx="3">
                  <c:v>1.1599999999999999</c:v>
                </c:pt>
                <c:pt idx="4">
                  <c:v>#N/A</c:v>
                </c:pt>
                <c:pt idx="5">
                  <c:v>0.61</c:v>
                </c:pt>
                <c:pt idx="6">
                  <c:v>#N/A</c:v>
                </c:pt>
                <c:pt idx="7">
                  <c:v>1.08</c:v>
                </c:pt>
                <c:pt idx="8">
                  <c:v>#N/A</c:v>
                </c:pt>
                <c:pt idx="9">
                  <c:v>0.83</c:v>
                </c:pt>
              </c:numCache>
            </c:numRef>
          </c:val>
          <c:extLst>
            <c:ext xmlns:c16="http://schemas.microsoft.com/office/drawing/2014/chart" uri="{C3380CC4-5D6E-409C-BE32-E72D297353CC}">
              <c16:uniqueId val="{00000006-D950-4226-9709-2615F4EBFF9F}"/>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5.45</c:v>
                </c:pt>
                <c:pt idx="2">
                  <c:v>#N/A</c:v>
                </c:pt>
                <c:pt idx="3">
                  <c:v>7.12</c:v>
                </c:pt>
                <c:pt idx="4">
                  <c:v>#N/A</c:v>
                </c:pt>
                <c:pt idx="5">
                  <c:v>7.57</c:v>
                </c:pt>
                <c:pt idx="6">
                  <c:v>#N/A</c:v>
                </c:pt>
                <c:pt idx="7">
                  <c:v>7.64</c:v>
                </c:pt>
                <c:pt idx="8">
                  <c:v>#N/A</c:v>
                </c:pt>
                <c:pt idx="9">
                  <c:v>7.12</c:v>
                </c:pt>
              </c:numCache>
            </c:numRef>
          </c:val>
          <c:extLst>
            <c:ext xmlns:c16="http://schemas.microsoft.com/office/drawing/2014/chart" uri="{C3380CC4-5D6E-409C-BE32-E72D297353CC}">
              <c16:uniqueId val="{00000007-D950-4226-9709-2615F4EBFF9F}"/>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9.15</c:v>
                </c:pt>
                <c:pt idx="2">
                  <c:v>#N/A</c:v>
                </c:pt>
                <c:pt idx="3">
                  <c:v>7.18</c:v>
                </c:pt>
                <c:pt idx="4">
                  <c:v>#N/A</c:v>
                </c:pt>
                <c:pt idx="5">
                  <c:v>9.1300000000000008</c:v>
                </c:pt>
                <c:pt idx="6">
                  <c:v>#N/A</c:v>
                </c:pt>
                <c:pt idx="7">
                  <c:v>9.48</c:v>
                </c:pt>
                <c:pt idx="8">
                  <c:v>#N/A</c:v>
                </c:pt>
                <c:pt idx="9">
                  <c:v>7.75</c:v>
                </c:pt>
              </c:numCache>
            </c:numRef>
          </c:val>
          <c:extLst>
            <c:ext xmlns:c16="http://schemas.microsoft.com/office/drawing/2014/chart" uri="{C3380CC4-5D6E-409C-BE32-E72D297353CC}">
              <c16:uniqueId val="{00000008-D950-4226-9709-2615F4EBFF9F}"/>
            </c:ext>
          </c:extLst>
        </c:ser>
        <c:ser>
          <c:idx val="9"/>
          <c:order val="9"/>
          <c:tx>
            <c:strRef>
              <c:f>データシート!$A$36</c:f>
              <c:strCache>
                <c:ptCount val="1"/>
                <c:pt idx="0">
                  <c:v>上水道事業会計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12.81</c:v>
                </c:pt>
                <c:pt idx="2">
                  <c:v>#N/A</c:v>
                </c:pt>
                <c:pt idx="3">
                  <c:v>13</c:v>
                </c:pt>
                <c:pt idx="4">
                  <c:v>#N/A</c:v>
                </c:pt>
                <c:pt idx="5">
                  <c:v>12.95</c:v>
                </c:pt>
                <c:pt idx="6">
                  <c:v>#N/A</c:v>
                </c:pt>
                <c:pt idx="7">
                  <c:v>12.58</c:v>
                </c:pt>
                <c:pt idx="8">
                  <c:v>#N/A</c:v>
                </c:pt>
                <c:pt idx="9">
                  <c:v>12.73</c:v>
                </c:pt>
              </c:numCache>
            </c:numRef>
          </c:val>
          <c:extLst>
            <c:ext xmlns:c16="http://schemas.microsoft.com/office/drawing/2014/chart" uri="{C3380CC4-5D6E-409C-BE32-E72D297353CC}">
              <c16:uniqueId val="{00000009-D950-4226-9709-2615F4EBFF9F}"/>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605</c:v>
                </c:pt>
                <c:pt idx="5">
                  <c:v>629</c:v>
                </c:pt>
                <c:pt idx="8">
                  <c:v>648</c:v>
                </c:pt>
                <c:pt idx="11">
                  <c:v>651</c:v>
                </c:pt>
                <c:pt idx="14">
                  <c:v>643</c:v>
                </c:pt>
              </c:numCache>
            </c:numRef>
          </c:val>
          <c:extLst>
            <c:ext xmlns:c16="http://schemas.microsoft.com/office/drawing/2014/chart" uri="{C3380CC4-5D6E-409C-BE32-E72D297353CC}">
              <c16:uniqueId val="{00000000-03ED-40CF-A8E2-6224D249B7D3}"/>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03ED-40CF-A8E2-6224D249B7D3}"/>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03ED-40CF-A8E2-6224D249B7D3}"/>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41</c:v>
                </c:pt>
                <c:pt idx="3">
                  <c:v>39</c:v>
                </c:pt>
                <c:pt idx="6">
                  <c:v>38</c:v>
                </c:pt>
                <c:pt idx="9">
                  <c:v>33</c:v>
                </c:pt>
                <c:pt idx="12">
                  <c:v>25</c:v>
                </c:pt>
              </c:numCache>
            </c:numRef>
          </c:val>
          <c:extLst>
            <c:ext xmlns:c16="http://schemas.microsoft.com/office/drawing/2014/chart" uri="{C3380CC4-5D6E-409C-BE32-E72D297353CC}">
              <c16:uniqueId val="{00000003-03ED-40CF-A8E2-6224D249B7D3}"/>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395</c:v>
                </c:pt>
                <c:pt idx="3">
                  <c:v>360</c:v>
                </c:pt>
                <c:pt idx="6">
                  <c:v>366</c:v>
                </c:pt>
                <c:pt idx="9">
                  <c:v>363</c:v>
                </c:pt>
                <c:pt idx="12">
                  <c:v>394</c:v>
                </c:pt>
              </c:numCache>
            </c:numRef>
          </c:val>
          <c:extLst>
            <c:ext xmlns:c16="http://schemas.microsoft.com/office/drawing/2014/chart" uri="{C3380CC4-5D6E-409C-BE32-E72D297353CC}">
              <c16:uniqueId val="{00000004-03ED-40CF-A8E2-6224D249B7D3}"/>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3ED-40CF-A8E2-6224D249B7D3}"/>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03ED-40CF-A8E2-6224D249B7D3}"/>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572</c:v>
                </c:pt>
                <c:pt idx="3">
                  <c:v>575</c:v>
                </c:pt>
                <c:pt idx="6">
                  <c:v>612</c:v>
                </c:pt>
                <c:pt idx="9">
                  <c:v>656</c:v>
                </c:pt>
                <c:pt idx="12">
                  <c:v>630</c:v>
                </c:pt>
              </c:numCache>
            </c:numRef>
          </c:val>
          <c:extLst>
            <c:ext xmlns:c16="http://schemas.microsoft.com/office/drawing/2014/chart" uri="{C3380CC4-5D6E-409C-BE32-E72D297353CC}">
              <c16:uniqueId val="{00000007-03ED-40CF-A8E2-6224D249B7D3}"/>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403</c:v>
                </c:pt>
                <c:pt idx="2">
                  <c:v>#N/A</c:v>
                </c:pt>
                <c:pt idx="3">
                  <c:v>#N/A</c:v>
                </c:pt>
                <c:pt idx="4">
                  <c:v>345</c:v>
                </c:pt>
                <c:pt idx="5">
                  <c:v>#N/A</c:v>
                </c:pt>
                <c:pt idx="6">
                  <c:v>#N/A</c:v>
                </c:pt>
                <c:pt idx="7">
                  <c:v>368</c:v>
                </c:pt>
                <c:pt idx="8">
                  <c:v>#N/A</c:v>
                </c:pt>
                <c:pt idx="9">
                  <c:v>#N/A</c:v>
                </c:pt>
                <c:pt idx="10">
                  <c:v>401</c:v>
                </c:pt>
                <c:pt idx="11">
                  <c:v>#N/A</c:v>
                </c:pt>
                <c:pt idx="12">
                  <c:v>#N/A</c:v>
                </c:pt>
                <c:pt idx="13">
                  <c:v>406</c:v>
                </c:pt>
                <c:pt idx="14">
                  <c:v>#N/A</c:v>
                </c:pt>
              </c:numCache>
            </c:numRef>
          </c:val>
          <c:smooth val="0"/>
          <c:extLst>
            <c:ext xmlns:c16="http://schemas.microsoft.com/office/drawing/2014/chart" uri="{C3380CC4-5D6E-409C-BE32-E72D297353CC}">
              <c16:uniqueId val="{00000008-03ED-40CF-A8E2-6224D249B7D3}"/>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6935</c:v>
                </c:pt>
                <c:pt idx="5">
                  <c:v>6883</c:v>
                </c:pt>
                <c:pt idx="8">
                  <c:v>6812</c:v>
                </c:pt>
                <c:pt idx="11">
                  <c:v>6470</c:v>
                </c:pt>
                <c:pt idx="14">
                  <c:v>6372</c:v>
                </c:pt>
              </c:numCache>
            </c:numRef>
          </c:val>
          <c:extLst>
            <c:ext xmlns:c16="http://schemas.microsoft.com/office/drawing/2014/chart" uri="{C3380CC4-5D6E-409C-BE32-E72D297353CC}">
              <c16:uniqueId val="{00000000-5557-453E-935D-9E82D160B246}"/>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5557-453E-935D-9E82D160B246}"/>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3093</c:v>
                </c:pt>
                <c:pt idx="5">
                  <c:v>2956</c:v>
                </c:pt>
                <c:pt idx="8">
                  <c:v>2155</c:v>
                </c:pt>
                <c:pt idx="11">
                  <c:v>3058</c:v>
                </c:pt>
                <c:pt idx="14">
                  <c:v>3078</c:v>
                </c:pt>
              </c:numCache>
            </c:numRef>
          </c:val>
          <c:extLst>
            <c:ext xmlns:c16="http://schemas.microsoft.com/office/drawing/2014/chart" uri="{C3380CC4-5D6E-409C-BE32-E72D297353CC}">
              <c16:uniqueId val="{00000002-5557-453E-935D-9E82D160B246}"/>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5557-453E-935D-9E82D160B246}"/>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5557-453E-935D-9E82D160B246}"/>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557-453E-935D-9E82D160B246}"/>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645</c:v>
                </c:pt>
                <c:pt idx="3">
                  <c:v>666</c:v>
                </c:pt>
                <c:pt idx="6">
                  <c:v>510</c:v>
                </c:pt>
                <c:pt idx="9">
                  <c:v>490</c:v>
                </c:pt>
                <c:pt idx="12">
                  <c:v>577</c:v>
                </c:pt>
              </c:numCache>
            </c:numRef>
          </c:val>
          <c:extLst>
            <c:ext xmlns:c16="http://schemas.microsoft.com/office/drawing/2014/chart" uri="{C3380CC4-5D6E-409C-BE32-E72D297353CC}">
              <c16:uniqueId val="{00000006-5557-453E-935D-9E82D160B246}"/>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235</c:v>
                </c:pt>
                <c:pt idx="3">
                  <c:v>271</c:v>
                </c:pt>
                <c:pt idx="6">
                  <c:v>280</c:v>
                </c:pt>
                <c:pt idx="9">
                  <c:v>220</c:v>
                </c:pt>
                <c:pt idx="12">
                  <c:v>198</c:v>
                </c:pt>
              </c:numCache>
            </c:numRef>
          </c:val>
          <c:extLst>
            <c:ext xmlns:c16="http://schemas.microsoft.com/office/drawing/2014/chart" uri="{C3380CC4-5D6E-409C-BE32-E72D297353CC}">
              <c16:uniqueId val="{00000007-5557-453E-935D-9E82D160B246}"/>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3542</c:v>
                </c:pt>
                <c:pt idx="3">
                  <c:v>3413</c:v>
                </c:pt>
                <c:pt idx="6">
                  <c:v>3567</c:v>
                </c:pt>
                <c:pt idx="9">
                  <c:v>3170</c:v>
                </c:pt>
                <c:pt idx="12">
                  <c:v>3039</c:v>
                </c:pt>
              </c:numCache>
            </c:numRef>
          </c:val>
          <c:extLst>
            <c:ext xmlns:c16="http://schemas.microsoft.com/office/drawing/2014/chart" uri="{C3380CC4-5D6E-409C-BE32-E72D297353CC}">
              <c16:uniqueId val="{00000008-5557-453E-935D-9E82D160B246}"/>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5557-453E-935D-9E82D160B246}"/>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7540</c:v>
                </c:pt>
                <c:pt idx="3">
                  <c:v>7545</c:v>
                </c:pt>
                <c:pt idx="6">
                  <c:v>7544</c:v>
                </c:pt>
                <c:pt idx="9">
                  <c:v>7317</c:v>
                </c:pt>
                <c:pt idx="12">
                  <c:v>7293</c:v>
                </c:pt>
              </c:numCache>
            </c:numRef>
          </c:val>
          <c:extLst>
            <c:ext xmlns:c16="http://schemas.microsoft.com/office/drawing/2014/chart" uri="{C3380CC4-5D6E-409C-BE32-E72D297353CC}">
              <c16:uniqueId val="{0000000A-5557-453E-935D-9E82D160B246}"/>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1934</c:v>
                </c:pt>
                <c:pt idx="2">
                  <c:v>#N/A</c:v>
                </c:pt>
                <c:pt idx="3">
                  <c:v>#N/A</c:v>
                </c:pt>
                <c:pt idx="4">
                  <c:v>2055</c:v>
                </c:pt>
                <c:pt idx="5">
                  <c:v>#N/A</c:v>
                </c:pt>
                <c:pt idx="6">
                  <c:v>#N/A</c:v>
                </c:pt>
                <c:pt idx="7">
                  <c:v>2934</c:v>
                </c:pt>
                <c:pt idx="8">
                  <c:v>#N/A</c:v>
                </c:pt>
                <c:pt idx="9">
                  <c:v>#N/A</c:v>
                </c:pt>
                <c:pt idx="10">
                  <c:v>1670</c:v>
                </c:pt>
                <c:pt idx="11">
                  <c:v>#N/A</c:v>
                </c:pt>
                <c:pt idx="12">
                  <c:v>#N/A</c:v>
                </c:pt>
                <c:pt idx="13">
                  <c:v>1657</c:v>
                </c:pt>
                <c:pt idx="14">
                  <c:v>#N/A</c:v>
                </c:pt>
              </c:numCache>
            </c:numRef>
          </c:val>
          <c:smooth val="0"/>
          <c:extLst>
            <c:ext xmlns:c16="http://schemas.microsoft.com/office/drawing/2014/chart" uri="{C3380CC4-5D6E-409C-BE32-E72D297353CC}">
              <c16:uniqueId val="{0000000B-5557-453E-935D-9E82D160B246}"/>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1269</c:v>
                </c:pt>
                <c:pt idx="1">
                  <c:v>1613</c:v>
                </c:pt>
                <c:pt idx="2">
                  <c:v>1712</c:v>
                </c:pt>
              </c:numCache>
            </c:numRef>
          </c:val>
          <c:extLst>
            <c:ext xmlns:c16="http://schemas.microsoft.com/office/drawing/2014/chart" uri="{C3380CC4-5D6E-409C-BE32-E72D297353CC}">
              <c16:uniqueId val="{00000000-3632-4192-9BE6-1E329D0CC1ED}"/>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45</c:v>
                </c:pt>
                <c:pt idx="1">
                  <c:v>45</c:v>
                </c:pt>
                <c:pt idx="2">
                  <c:v>45</c:v>
                </c:pt>
              </c:numCache>
            </c:numRef>
          </c:val>
          <c:extLst>
            <c:ext xmlns:c16="http://schemas.microsoft.com/office/drawing/2014/chart" uri="{C3380CC4-5D6E-409C-BE32-E72D297353CC}">
              <c16:uniqueId val="{00000001-3632-4192-9BE6-1E329D0CC1ED}"/>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555</c:v>
                </c:pt>
                <c:pt idx="1">
                  <c:v>460</c:v>
                </c:pt>
                <c:pt idx="2">
                  <c:v>428</c:v>
                </c:pt>
              </c:numCache>
            </c:numRef>
          </c:val>
          <c:extLst>
            <c:ext xmlns:c16="http://schemas.microsoft.com/office/drawing/2014/chart" uri="{C3380CC4-5D6E-409C-BE32-E72D297353CC}">
              <c16:uniqueId val="{00000002-3632-4192-9BE6-1E329D0CC1ED}"/>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2.7683113249225413E-2"/>
                  <c:y val="-6.4739042105865174E-2"/>
                </c:manualLayout>
              </c:layout>
              <c:tx>
                <c:strRef>
                  <c:f>公会計指標分析・財政指標組合せ分析表!$BP$50</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{43FA40E9-A43E-4AAC-9241-2B87B49666E0}</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26F3-4306-8B1C-0371168119A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{2C078927-6369-4418-9D07-3CD4C66EFDF4}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6F3-4306-8B1C-0371168119A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{E11A182A-361D-4C93-985A-9CC50609322C}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6F3-4306-8B1C-0371168119A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{48D1839A-DA19-417C-ABDD-80487779D6A1}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6F3-4306-8B1C-0371168119A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{92879CEE-C999-4A0E-8A8A-A34FAE8FBE29}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6F3-4306-8B1C-0371168119A3}"/>
                </c:ext>
              </c:extLst>
            </c:dLbl>
            <c:dLbl>
              <c:idx val="8"/>
              <c:layout>
                <c:manualLayout>
                  <c:x val="-3.6607287689919193E-2"/>
                  <c:y val="-6.4739042105865174E-2"/>
                </c:manualLayout>
              </c:layout>
              <c:tx>
                <c:strRef>
                  <c:f>公会計指標分析・財政指標組合せ分析表!$BX$50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{CFCAB3C4-C6AA-4EEA-91C0-137286678F22}</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26F3-4306-8B1C-0371168119A3}"/>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{D094E23A-017E-4B26-9A2A-9CC4137DFD33}</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26F3-4306-8B1C-0371168119A3}"/>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{0A4A9E86-A84E-4F55-89FD-A3EBA71CA506}</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26F3-4306-8B1C-0371168119A3}"/>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{8DD34BB2-B476-4796-8453-A4B69A652C44}</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26F3-4306-8B1C-0371168119A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49.5</c:v>
                </c:pt>
                <c:pt idx="8">
                  <c:v>49.2</c:v>
                </c:pt>
                <c:pt idx="16">
                  <c:v>52.6</c:v>
                </c:pt>
                <c:pt idx="24">
                  <c:v>54.7</c:v>
                </c:pt>
                <c:pt idx="32">
                  <c:v>56.1</c:v>
                </c:pt>
              </c:numCache>
            </c:numRef>
          </c:xVal>
          <c:yVal>
            <c:numRef>
              <c:f>公会計指標分析・財政指標組合せ分析表!$BP$51:$DC$51</c:f>
              <c:numCache>
                <c:formatCode>#,##0.0;"▲ "#,##0.0</c:formatCode>
                <c:ptCount val="40"/>
                <c:pt idx="0">
                  <c:v>56.4</c:v>
                </c:pt>
                <c:pt idx="8">
                  <c:v>59.5</c:v>
                </c:pt>
                <c:pt idx="16">
                  <c:v>83.4</c:v>
                </c:pt>
                <c:pt idx="24">
                  <c:v>46.6</c:v>
                </c:pt>
                <c:pt idx="32">
                  <c:v>45.9</c:v>
                </c:pt>
              </c:numCache>
            </c:numRef>
          </c:yVal>
          <c:smooth val="0"/>
          <c:extLst>
            <c:ext xmlns:c16="http://schemas.microsoft.com/office/drawing/2014/chart" uri="{C3380CC4-5D6E-409C-BE32-E72D297353CC}">
              <c16:uniqueId val="{00000009-26F3-4306-8B1C-0371168119A3}"/>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{D13DE4B0-B05C-44D5-BA7A-219F3964F35A}</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26F3-4306-8B1C-0371168119A3}"/>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{3A20240F-380C-4B41-87B8-BF4573847B84}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6F3-4306-8B1C-0371168119A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{4D6643B6-B3DE-4CBE-9672-5E1A96C2EFDA}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6F3-4306-8B1C-0371168119A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{6486AC75-E13A-4D6F-9149-50A4844D3051}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6F3-4306-8B1C-0371168119A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{5909CA03-B11D-41B4-982C-C694E6B79AD2}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6F3-4306-8B1C-0371168119A3}"/>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{77FD3D41-BAD6-4E29-85C2-B2C7A3B26DF6}</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26F3-4306-8B1C-0371168119A3}"/>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{6F11CA1D-85DF-4D7B-ADEA-C1F0E0379714}</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26F3-4306-8B1C-0371168119A3}"/>
                </c:ext>
              </c:extLst>
            </c:dLbl>
            <c:dLbl>
              <c:idx val="24"/>
              <c:layout>
                <c:manualLayout>
                  <c:x val="-3.9605965816510921E-2"/>
                  <c:y val="-6.4739042105865174E-2"/>
                </c:manualLayout>
              </c:layout>
              <c:tx>
                <c:strRef>
                  <c:f>公会計指標分析・財政指標組合せ分析表!$CN$50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{E2E1B15C-C365-455C-AC9E-0D567D051DA1}</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26F3-4306-8B1C-0371168119A3}"/>
                </c:ext>
              </c:extLst>
            </c:dLbl>
            <c:dLbl>
              <c:idx val="32"/>
              <c:layout>
                <c:manualLayout>
                  <c:x val="-2.4554985303295539E-2"/>
                  <c:y val="-6.4739042105865174E-2"/>
                </c:manualLayout>
              </c:layout>
              <c:tx>
                <c:strRef>
                  <c:f>公会計指標分析・財政指標組合せ分析表!$CV$50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{D383A1E2-F4F5-43FE-B435-80811EDBF971}</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26F3-4306-8B1C-0371168119A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54.1</c:v>
                </c:pt>
                <c:pt idx="8">
                  <c:v>57</c:v>
                </c:pt>
                <c:pt idx="16">
                  <c:v>59.7</c:v>
                </c:pt>
                <c:pt idx="24">
                  <c:v>60</c:v>
                </c:pt>
                <c:pt idx="32">
                  <c:v>60.2</c:v>
                </c:pt>
              </c:numCache>
            </c:numRef>
          </c:xVal>
          <c:yVal>
            <c:numRef>
              <c:f>公会計指標分析・財政指標組合せ分析表!$BP$55:$DC$55</c:f>
              <c:numCache>
                <c:formatCode>#,##0.0;"▲ "#,##0.0</c:formatCode>
                <c:ptCount val="40"/>
                <c:pt idx="0">
                  <c:v>36.5</c:v>
                </c:pt>
                <c:pt idx="8">
                  <c:v>32.9</c:v>
                </c:pt>
                <c:pt idx="16">
                  <c:v>28.5</c:v>
                </c:pt>
                <c:pt idx="24">
                  <c:v>20.5</c:v>
                </c:pt>
                <c:pt idx="32">
                  <c:v>21.4</c:v>
                </c:pt>
              </c:numCache>
            </c:numRef>
          </c:yVal>
          <c:smooth val="0"/>
          <c:extLst>
            <c:ext xmlns:c16="http://schemas.microsoft.com/office/drawing/2014/chart" uri="{C3380CC4-5D6E-409C-BE32-E72D297353CC}">
              <c16:uniqueId val="{00000013-26F3-4306-8B1C-0371168119A3}"/>
            </c:ext>
          </c:extLst>
        </c:ser>
        <c:dLbls>
          <c:showLegendKey val="0"/>
          <c:showVal val="1"/>
          <c:showCatName val="0"/>
          <c:showSerName val="0"/>
          <c:showPercent val="0"/>
          <c:showBubbleSize val="0"/>
        </c:dLbls>
        <c:axId val="46179840"/>
        <c:axId val="46181760"/>
      </c:scatterChart>
      <c:valAx>
        <c:axId val="46179840"/>
        <c:scaling>
          <c:orientation val="minMax"/>
          <c:max val="62"/>
          <c:min val="48"/>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94"/>
          <c:min val="1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{8CC8AB7C-F105-4D29-A4A8-FECAAD0F1C61}</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9FC1-45EF-AD8F-2F078B0007C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{E635BE79-7E11-4F22-9B96-7C43A0CE609E}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FC1-45EF-AD8F-2F078B0007C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{A554BFC0-F414-4204-B3F7-9B77C24BE964}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FC1-45EF-AD8F-2F078B0007C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{6EC18D5E-0CC4-4F29-9AFF-15237083779E}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FC1-45EF-AD8F-2F078B0007C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{D09207B3-10AA-4432-91FF-0FC89C552798}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FC1-45EF-AD8F-2F078B0007C7}"/>
                </c:ext>
              </c:extLst>
            </c:dLbl>
            <c:dLbl>
              <c:idx val="8"/>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{046275A1-DA32-4125-92ED-C76AFBFCD016}</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9FC1-45EF-AD8F-2F078B0007C7}"/>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{6644C04D-C81F-4F62-A570-400F58E9BEBF}</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9FC1-45EF-AD8F-2F078B0007C7}"/>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{7E22D0B6-97C2-4000-A4C9-8B28B769DDB7}</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9FC1-45EF-AD8F-2F078B0007C7}"/>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{A605B29F-4A50-4715-805A-7B6810B23B87}</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9FC1-45EF-AD8F-2F078B0007C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11.2</c:v>
                </c:pt>
                <c:pt idx="8">
                  <c:v>10.9</c:v>
                </c:pt>
                <c:pt idx="16">
                  <c:v>10.7</c:v>
                </c:pt>
                <c:pt idx="24">
                  <c:v>10.5</c:v>
                </c:pt>
                <c:pt idx="32">
                  <c:v>10.9</c:v>
                </c:pt>
              </c:numCache>
            </c:numRef>
          </c:xVal>
          <c:yVal>
            <c:numRef>
              <c:f>公会計指標分析・財政指標組合せ分析表!$BP$73:$DC$73</c:f>
              <c:numCache>
                <c:formatCode>#,##0.0;"▲ "#,##0.0</c:formatCode>
                <c:ptCount val="40"/>
                <c:pt idx="0">
                  <c:v>56.4</c:v>
                </c:pt>
                <c:pt idx="8">
                  <c:v>59.5</c:v>
                </c:pt>
                <c:pt idx="16">
                  <c:v>83.4</c:v>
                </c:pt>
                <c:pt idx="24">
                  <c:v>46.6</c:v>
                </c:pt>
                <c:pt idx="32">
                  <c:v>45.9</c:v>
                </c:pt>
              </c:numCache>
            </c:numRef>
          </c:yVal>
          <c:smooth val="0"/>
          <c:extLst>
            <c:ext xmlns:c16="http://schemas.microsoft.com/office/drawing/2014/chart" uri="{C3380CC4-5D6E-409C-BE32-E72D297353CC}">
              <c16:uniqueId val="{00000009-9FC1-45EF-AD8F-2F078B0007C7}"/>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{228A0439-49EC-4B87-A997-C021D7B2F234}</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9FC1-45EF-AD8F-2F078B0007C7}"/>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{1802E13E-6801-48EE-9531-C9F0F9E541EF}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FC1-45EF-AD8F-2F078B0007C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{6EE325CB-FB32-4EAB-B994-F3B865883969}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FC1-45EF-AD8F-2F078B0007C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{37F0DA61-80B2-4C19-A56A-707C533C825B}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FC1-45EF-AD8F-2F078B0007C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{C4ABACFC-F821-45C1-86D3-5C193F14CFDD}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FC1-45EF-AD8F-2F078B0007C7}"/>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{27D08568-1897-4A44-AC06-E5B01B34ADAE}</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9FC1-45EF-AD8F-2F078B0007C7}"/>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{816E2329-A5C3-48F0-8AC6-73F2BC7FBED3}</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9FC1-45EF-AD8F-2F078B0007C7}"/>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{CB8864D3-285C-4A9A-8FAA-99BE1639B310}</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9FC1-45EF-AD8F-2F078B0007C7}"/>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{9495DECC-DB39-451B-9332-811CD66315C3}</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9FC1-45EF-AD8F-2F078B0007C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c:v>
                </c:pt>
                <c:pt idx="8">
                  <c:v>8.1999999999999993</c:v>
                </c:pt>
                <c:pt idx="16">
                  <c:v>8</c:v>
                </c:pt>
                <c:pt idx="24">
                  <c:v>7.9</c:v>
                </c:pt>
                <c:pt idx="32">
                  <c:v>7.7</c:v>
                </c:pt>
              </c:numCache>
            </c:numRef>
          </c:xVal>
          <c:yVal>
            <c:numRef>
              <c:f>公会計指標分析・財政指標組合せ分析表!$BP$77:$DC$77</c:f>
              <c:numCache>
                <c:formatCode>#,##0.0;"▲ "#,##0.0</c:formatCode>
                <c:ptCount val="40"/>
                <c:pt idx="0">
                  <c:v>36.5</c:v>
                </c:pt>
                <c:pt idx="8">
                  <c:v>32.9</c:v>
                </c:pt>
                <c:pt idx="16">
                  <c:v>28.5</c:v>
                </c:pt>
                <c:pt idx="24">
                  <c:v>20.5</c:v>
                </c:pt>
                <c:pt idx="32">
                  <c:v>21.4</c:v>
                </c:pt>
              </c:numCache>
            </c:numRef>
          </c:yVal>
          <c:smooth val="0"/>
          <c:extLst>
            <c:ext xmlns:c16="http://schemas.microsoft.com/office/drawing/2014/chart" uri="{C3380CC4-5D6E-409C-BE32-E72D297353CC}">
              <c16:uniqueId val="{00000013-9FC1-45EF-AD8F-2F078B0007C7}"/>
            </c:ext>
          </c:extLst>
        </c:ser>
        <c:dLbls>
          <c:showLegendKey val="0"/>
          <c:showVal val="1"/>
          <c:showCatName val="0"/>
          <c:showSerName val="0"/>
          <c:showPercent val="0"/>
          <c:showBubbleSize val="0"/>
        </c:dLbls>
        <c:axId val="84219776"/>
        <c:axId val="84234240"/>
      </c:scatterChart>
      <c:valAx>
        <c:axId val="84219776"/>
        <c:scaling>
          <c:orientation val="minMax"/>
          <c:max val="11.5"/>
          <c:min val="7.4"/>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94"/>
          <c:min val="1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岐阜県北方町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18,428
17,902
5.18
6,699,357
6,335,574
329,356
4,248,114
7,293,323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10.9
45.9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類似団体と比較しても高い水準で推移している。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令和元年度は社会福祉費の増により基準財政需要額が増加したのに対し、基準財政収入額はほぼ増加しなかったため、財政力指数としては低下した。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今後も行政の効率化に努めることにより財政の健全化を図っていく。</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46</xdr:row>
      <xdr:rowOff>3175</xdr:rowOff>
    </xdr:from>
    <xdr:to>
      <xdr:col>27</xdr:col>
      <xdr:colOff>184150</xdr:colOff>
      <xdr:row>46</xdr:row>
      <xdr:rowOff>3175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45</xdr:row>
      <xdr:rowOff>32402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44450</xdr:rowOff>
    </xdr:from>
    <xdr:to>
      <xdr:col>27</xdr:col>
      <xdr:colOff>184150</xdr:colOff>
      <xdr:row>44</xdr:row>
      <xdr:rowOff>44450</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85725</xdr:rowOff>
    </xdr:from>
    <xdr:to>
      <xdr:col>27</xdr:col>
      <xdr:colOff>184150</xdr:colOff>
      <xdr:row>42</xdr:row>
      <xdr:rowOff>85725</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114952</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168275</xdr:rowOff>
    </xdr:from>
    <xdr:to>
      <xdr:col>27</xdr:col>
      <xdr:colOff>184150</xdr:colOff>
      <xdr:row>38</xdr:row>
      <xdr:rowOff>168275</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26052</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38100</xdr:rowOff>
    </xdr:from>
    <xdr:to>
      <xdr:col>27</xdr:col>
      <xdr:colOff>184150</xdr:colOff>
      <xdr:row>37</xdr:row>
      <xdr:rowOff>38100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79375</xdr:rowOff>
    </xdr:from>
    <xdr:to>
      <xdr:col>27</xdr:col>
      <xdr:colOff>184150</xdr:colOff>
      <xdr:row>35</xdr:row>
      <xdr:rowOff>79375</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108602</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93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5" name="テキスト ボックス 64">
          <a:extLst>
            <a:ext uri="{FF2B5EF4-FFF2-40B4-BE49-F238E27FC236}">
              <a16:creationId xmlns:a16="http://schemas.microsoft.com/office/drawing/2014/main" id="{00000000-0008-0000-0300-000041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6" name="財政力グラフ枠">
          <a:extLst>
            <a:ext uri="{FF2B5EF4-FFF2-40B4-BE49-F238E27FC236}">
              <a16:creationId xmlns:a16="http://schemas.microsoft.com/office/drawing/2014/main" id="{00000000-0008-0000-0300-000042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48683</xdr:rowOff>
    </xdr:from>
    <xdr:to>
      <xdr:col>23</xdr:col>
      <xdr:colOff>133350</xdr:colOff>
      <xdr:row>44</xdr:row>
      <xdr:rowOff>134938</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flipV="1">
          <a:off x="4953000" y="6220883"/>
          <a:ext cx="0" cy="14578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107015</xdr:rowOff>
    </xdr:from>
    <xdr:ext cx="762000" cy="259045"/>
    <xdr:sp macro="" textlink="">
      <xdr:nvSpPr>
        <xdr:cNvPr id="68" name="財政力最小値テキスト">
          <a:extLst>
            <a:ext uri="{FF2B5EF4-FFF2-40B4-BE49-F238E27FC236}">
              <a16:creationId xmlns:a16="http://schemas.microsoft.com/office/drawing/2014/main" id="{00000000-0008-0000-0300-000044000000}"/>
            </a:ext>
          </a:extLst>
        </xdr:cNvPr>
        <xdr:cNvSpPr txBox="1"/>
      </xdr:nvSpPr>
      <xdr:spPr>
        <a:xfrm>
          <a:off x="5041900" y="7650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134938</xdr:rowOff>
    </xdr:from>
    <xdr:to>
      <xdr:col>24</xdr:col>
      <xdr:colOff>12700</xdr:colOff>
      <xdr:row>44</xdr:row>
      <xdr:rowOff>134938</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76787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135060</xdr:rowOff>
    </xdr:from>
    <xdr:ext cx="762000" cy="259045"/>
    <xdr:sp macro="" textlink="">
      <xdr:nvSpPr>
        <xdr:cNvPr id="70" name="財政力最大値テキスト">
          <a:extLst>
            <a:ext uri="{FF2B5EF4-FFF2-40B4-BE49-F238E27FC236}">
              <a16:creationId xmlns:a16="http://schemas.microsoft.com/office/drawing/2014/main" id="{00000000-0008-0000-0300-000046000000}"/>
            </a:ext>
          </a:extLst>
        </xdr:cNvPr>
        <xdr:cNvSpPr txBox="1"/>
      </xdr:nvSpPr>
      <xdr:spPr>
        <a:xfrm>
          <a:off x="5041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48683</xdr:rowOff>
    </xdr:from>
    <xdr:to>
      <xdr:col>24</xdr:col>
      <xdr:colOff>12700</xdr:colOff>
      <xdr:row>36</xdr:row>
      <xdr:rowOff>48683</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864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55563</xdr:rowOff>
    </xdr:from>
    <xdr:to>
      <xdr:col>23</xdr:col>
      <xdr:colOff>133350</xdr:colOff>
      <xdr:row>42</xdr:row>
      <xdr:rowOff>65617</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4114800" y="7256463"/>
          <a:ext cx="8382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67327</xdr:rowOff>
    </xdr:from>
    <xdr:ext cx="762000" cy="259045"/>
    <xdr:sp macro="" textlink="">
      <xdr:nvSpPr>
        <xdr:cNvPr id="73" name="財政力平均値テキスト">
          <a:extLst>
            <a:ext uri="{FF2B5EF4-FFF2-40B4-BE49-F238E27FC236}">
              <a16:creationId xmlns:a16="http://schemas.microsoft.com/office/drawing/2014/main" id="{00000000-0008-0000-0300-000049000000}"/>
            </a:ext>
          </a:extLst>
        </xdr:cNvPr>
        <xdr:cNvSpPr txBox="1"/>
      </xdr:nvSpPr>
      <xdr:spPr>
        <a:xfrm>
          <a:off x="5041900" y="7268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95250</xdr:rowOff>
    </xdr:from>
    <xdr:to>
      <xdr:col>23</xdr:col>
      <xdr:colOff>184150</xdr:colOff>
      <xdr:row>43</xdr:row>
      <xdr:rowOff>25400</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9022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55563</xdr:rowOff>
    </xdr:from>
    <xdr:to>
      <xdr:col>19</xdr:col>
      <xdr:colOff>133350</xdr:colOff>
      <xdr:row>42</xdr:row>
      <xdr:rowOff>55563</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3225800" y="725646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85196</xdr:rowOff>
    </xdr:from>
    <xdr:to>
      <xdr:col>19</xdr:col>
      <xdr:colOff>184150</xdr:colOff>
      <xdr:row>43</xdr:row>
      <xdr:rowOff>15346</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4064000" y="7286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123</xdr:rowOff>
    </xdr:from>
    <xdr:ext cx="7366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3733800" y="73724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55563</xdr:rowOff>
    </xdr:from>
    <xdr:to>
      <xdr:col>15</xdr:col>
      <xdr:colOff>82550</xdr:colOff>
      <xdr:row>42</xdr:row>
      <xdr:rowOff>55563</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2336800" y="725646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95250</xdr:rowOff>
    </xdr:from>
    <xdr:to>
      <xdr:col>15</xdr:col>
      <xdr:colOff>133350</xdr:colOff>
      <xdr:row>43</xdr:row>
      <xdr:rowOff>25400</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10177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2844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55563</xdr:rowOff>
    </xdr:from>
    <xdr:to>
      <xdr:col>11</xdr:col>
      <xdr:colOff>31750</xdr:colOff>
      <xdr:row>42</xdr:row>
      <xdr:rowOff>55563</xdr:rowOff>
    </xdr:to>
    <xdr:cxnSp macro="">
      <xdr:nvCxnSpPr>
        <xdr:cNvPr id="81" name="直線コネクタ 80">
          <a:extLst>
            <a:ext uri="{FF2B5EF4-FFF2-40B4-BE49-F238E27FC236}">
              <a16:creationId xmlns:a16="http://schemas.microsoft.com/office/drawing/2014/main" id="{00000000-0008-0000-0300-000051000000}"/>
            </a:ext>
          </a:extLst>
        </xdr:cNvPr>
        <xdr:cNvCxnSpPr/>
      </xdr:nvCxnSpPr>
      <xdr:spPr>
        <a:xfrm>
          <a:off x="1447800" y="725646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105304</xdr:rowOff>
    </xdr:from>
    <xdr:to>
      <xdr:col>11</xdr:col>
      <xdr:colOff>82550</xdr:colOff>
      <xdr:row>43</xdr:row>
      <xdr:rowOff>35454</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2286000" y="7306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20231</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955800" y="7392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75142</xdr:rowOff>
    </xdr:from>
    <xdr:to>
      <xdr:col>7</xdr:col>
      <xdr:colOff>31750</xdr:colOff>
      <xdr:row>43</xdr:row>
      <xdr:rowOff>5292</xdr:rowOff>
    </xdr:to>
    <xdr:sp macro="" textlink="">
      <xdr:nvSpPr>
        <xdr:cNvPr id="84" name="フローチャート: 判断 83">
          <a:extLst>
            <a:ext uri="{FF2B5EF4-FFF2-40B4-BE49-F238E27FC236}">
              <a16:creationId xmlns:a16="http://schemas.microsoft.com/office/drawing/2014/main" id="{00000000-0008-0000-0300-000054000000}"/>
            </a:ext>
          </a:extLst>
        </xdr:cNvPr>
        <xdr:cNvSpPr/>
      </xdr:nvSpPr>
      <xdr:spPr>
        <a:xfrm>
          <a:off x="1397000" y="7276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161519</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1066800" y="7362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14817</xdr:rowOff>
    </xdr:from>
    <xdr:to>
      <xdr:col>23</xdr:col>
      <xdr:colOff>184150</xdr:colOff>
      <xdr:row>42</xdr:row>
      <xdr:rowOff>116417</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9022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31344</xdr:rowOff>
    </xdr:from>
    <xdr:ext cx="762000" cy="259045"/>
    <xdr:sp macro="" textlink="">
      <xdr:nvSpPr>
        <xdr:cNvPr id="92" name="財政力該当値テキスト">
          <a:extLst>
            <a:ext uri="{FF2B5EF4-FFF2-40B4-BE49-F238E27FC236}">
              <a16:creationId xmlns:a16="http://schemas.microsoft.com/office/drawing/2014/main" id="{00000000-0008-0000-0300-00005C000000}"/>
            </a:ext>
          </a:extLst>
        </xdr:cNvPr>
        <xdr:cNvSpPr txBox="1"/>
      </xdr:nvSpPr>
      <xdr:spPr>
        <a:xfrm>
          <a:off x="5041900" y="706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4763</xdr:rowOff>
    </xdr:from>
    <xdr:to>
      <xdr:col>19</xdr:col>
      <xdr:colOff>184150</xdr:colOff>
      <xdr:row>42</xdr:row>
      <xdr:rowOff>106363</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4064000" y="7205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116540</xdr:rowOff>
    </xdr:from>
    <xdr:ext cx="7366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3733800" y="69745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4763</xdr:rowOff>
    </xdr:from>
    <xdr:to>
      <xdr:col>15</xdr:col>
      <xdr:colOff>133350</xdr:colOff>
      <xdr:row>42</xdr:row>
      <xdr:rowOff>106363</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3175000" y="7205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116540</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2844800" y="6974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4763</xdr:rowOff>
    </xdr:from>
    <xdr:to>
      <xdr:col>11</xdr:col>
      <xdr:colOff>82550</xdr:colOff>
      <xdr:row>42</xdr:row>
      <xdr:rowOff>106363</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2286000" y="7205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116540</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955800" y="6974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4763</xdr:rowOff>
    </xdr:from>
    <xdr:to>
      <xdr:col>7</xdr:col>
      <xdr:colOff>31750</xdr:colOff>
      <xdr:row>42</xdr:row>
      <xdr:rowOff>106363</xdr:rowOff>
    </xdr:to>
    <xdr:sp macro="" textlink="">
      <xdr:nvSpPr>
        <xdr:cNvPr id="99" name="楕円 98">
          <a:extLst>
            <a:ext uri="{FF2B5EF4-FFF2-40B4-BE49-F238E27FC236}">
              <a16:creationId xmlns:a16="http://schemas.microsoft.com/office/drawing/2014/main" id="{00000000-0008-0000-0300-000063000000}"/>
            </a:ext>
          </a:extLst>
        </xdr:cNvPr>
        <xdr:cNvSpPr/>
      </xdr:nvSpPr>
      <xdr:spPr>
        <a:xfrm>
          <a:off x="1397000" y="7205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116540</xdr:rowOff>
    </xdr:from>
    <xdr:ext cx="762000" cy="259045"/>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066800" y="6974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3" name="テキスト ボックス 102">
          <a:extLst>
            <a:ext uri="{FF2B5EF4-FFF2-40B4-BE49-F238E27FC236}">
              <a16:creationId xmlns:a16="http://schemas.microsoft.com/office/drawing/2014/main" id="{00000000-0008-0000-0300-000067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2" name="正方形/長方形 111">
          <a:extLst>
            <a:ext uri="{FF2B5EF4-FFF2-40B4-BE49-F238E27FC236}">
              <a16:creationId xmlns:a16="http://schemas.microsoft.com/office/drawing/2014/main" id="{00000000-0008-0000-0300-000070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類似団体平均より</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ポイント低い値となっている。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これは人件費や物件費が類似団体と比べて低いためだと考える。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今後は扶助費や公債費の増加が見込まれるため、義務的経費の削減や自主財源の確保に努め、財政運営の強化を図っていく。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8" name="テキスト ボックス 127">
          <a:extLst>
            <a:ext uri="{FF2B5EF4-FFF2-40B4-BE49-F238E27FC236}">
              <a16:creationId xmlns:a16="http://schemas.microsoft.com/office/drawing/2014/main" id="{00000000-0008-0000-0300-000080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30" name="テキスト ボックス 129">
          <a:extLst>
            <a:ext uri="{FF2B5EF4-FFF2-40B4-BE49-F238E27FC236}">
              <a16:creationId xmlns:a16="http://schemas.microsoft.com/office/drawing/2014/main" id="{00000000-0008-0000-0300-000082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31" name="財政構造の弾力性グラフ枠">
          <a:extLst>
            <a:ext uri="{FF2B5EF4-FFF2-40B4-BE49-F238E27FC236}">
              <a16:creationId xmlns:a16="http://schemas.microsoft.com/office/drawing/2014/main" id="{00000000-0008-0000-0300-000083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20138</xdr:rowOff>
    </xdr:from>
    <xdr:to>
      <xdr:col>23</xdr:col>
      <xdr:colOff>133350</xdr:colOff>
      <xdr:row>67</xdr:row>
      <xdr:rowOff>114481</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flipV="1">
          <a:off x="4953000" y="9964238"/>
          <a:ext cx="0" cy="16373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86558</xdr:rowOff>
    </xdr:from>
    <xdr:ext cx="762000" cy="259045"/>
    <xdr:sp macro="" textlink="">
      <xdr:nvSpPr>
        <xdr:cNvPr id="133" name="財政構造の弾力性最小値テキスト">
          <a:extLst>
            <a:ext uri="{FF2B5EF4-FFF2-40B4-BE49-F238E27FC236}">
              <a16:creationId xmlns:a16="http://schemas.microsoft.com/office/drawing/2014/main" id="{00000000-0008-0000-0300-000085000000}"/>
            </a:ext>
          </a:extLst>
        </xdr:cNvPr>
        <xdr:cNvSpPr txBox="1"/>
      </xdr:nvSpPr>
      <xdr:spPr>
        <a:xfrm>
          <a:off x="5041900" y="11573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114481</xdr:rowOff>
    </xdr:from>
    <xdr:to>
      <xdr:col>24</xdr:col>
      <xdr:colOff>12700</xdr:colOff>
      <xdr:row>67</xdr:row>
      <xdr:rowOff>114481</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4864100" y="11601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106515</xdr:rowOff>
    </xdr:from>
    <xdr:ext cx="762000" cy="259045"/>
    <xdr:sp macro="" textlink="">
      <xdr:nvSpPr>
        <xdr:cNvPr id="135" name="財政構造の弾力性最大値テキスト">
          <a:extLst>
            <a:ext uri="{FF2B5EF4-FFF2-40B4-BE49-F238E27FC236}">
              <a16:creationId xmlns:a16="http://schemas.microsoft.com/office/drawing/2014/main" id="{00000000-0008-0000-0300-000087000000}"/>
            </a:ext>
          </a:extLst>
        </xdr:cNvPr>
        <xdr:cNvSpPr txBox="1"/>
      </xdr:nvSpPr>
      <xdr:spPr>
        <a:xfrm>
          <a:off x="5041900" y="9707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20138</xdr:rowOff>
    </xdr:from>
    <xdr:to>
      <xdr:col>24</xdr:col>
      <xdr:colOff>12700</xdr:colOff>
      <xdr:row>58</xdr:row>
      <xdr:rowOff>20138</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4864100" y="9964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124641</xdr:rowOff>
    </xdr:from>
    <xdr:to>
      <xdr:col>23</xdr:col>
      <xdr:colOff>133350</xdr:colOff>
      <xdr:row>63</xdr:row>
      <xdr:rowOff>128088</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4114800" y="10925991"/>
          <a:ext cx="8382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111414</xdr:rowOff>
    </xdr:from>
    <xdr:ext cx="762000" cy="259045"/>
    <xdr:sp macro="" textlink="">
      <xdr:nvSpPr>
        <xdr:cNvPr id="138" name="財政構造の弾力性平均値テキスト">
          <a:extLst>
            <a:ext uri="{FF2B5EF4-FFF2-40B4-BE49-F238E27FC236}">
              <a16:creationId xmlns:a16="http://schemas.microsoft.com/office/drawing/2014/main" id="{00000000-0008-0000-0300-00008A000000}"/>
            </a:ext>
          </a:extLst>
        </xdr:cNvPr>
        <xdr:cNvSpPr txBox="1"/>
      </xdr:nvSpPr>
      <xdr:spPr>
        <a:xfrm>
          <a:off x="5041900" y="109127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139337</xdr:rowOff>
    </xdr:from>
    <xdr:to>
      <xdr:col>23</xdr:col>
      <xdr:colOff>184150</xdr:colOff>
      <xdr:row>64</xdr:row>
      <xdr:rowOff>69487</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4902200" y="10940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124641</xdr:rowOff>
    </xdr:from>
    <xdr:to>
      <xdr:col>19</xdr:col>
      <xdr:colOff>133350</xdr:colOff>
      <xdr:row>63</xdr:row>
      <xdr:rowOff>128088</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3225800" y="10925991"/>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118654</xdr:rowOff>
    </xdr:from>
    <xdr:to>
      <xdr:col>19</xdr:col>
      <xdr:colOff>184150</xdr:colOff>
      <xdr:row>64</xdr:row>
      <xdr:rowOff>48804</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4064000" y="10920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33581</xdr:rowOff>
    </xdr:from>
    <xdr:ext cx="7366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3733800" y="110063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128088</xdr:rowOff>
    </xdr:from>
    <xdr:to>
      <xdr:col>15</xdr:col>
      <xdr:colOff>82550</xdr:colOff>
      <xdr:row>63</xdr:row>
      <xdr:rowOff>145324</xdr:rowOff>
    </xdr:to>
    <xdr:cxnSp macro="">
      <xdr:nvCxnSpPr>
        <xdr:cNvPr id="143" name="直線コネクタ 142">
          <a:extLst>
            <a:ext uri="{FF2B5EF4-FFF2-40B4-BE49-F238E27FC236}">
              <a16:creationId xmlns:a16="http://schemas.microsoft.com/office/drawing/2014/main" id="{00000000-0008-0000-0300-00008F000000}"/>
            </a:ext>
          </a:extLst>
        </xdr:cNvPr>
        <xdr:cNvCxnSpPr/>
      </xdr:nvCxnSpPr>
      <xdr:spPr>
        <a:xfrm flipV="1">
          <a:off x="2336800" y="10929438"/>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101419</xdr:rowOff>
    </xdr:from>
    <xdr:to>
      <xdr:col>15</xdr:col>
      <xdr:colOff>133350</xdr:colOff>
      <xdr:row>64</xdr:row>
      <xdr:rowOff>31569</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3175000" y="10902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16346</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2844800" y="10989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110853</xdr:rowOff>
    </xdr:from>
    <xdr:to>
      <xdr:col>11</xdr:col>
      <xdr:colOff>31750</xdr:colOff>
      <xdr:row>63</xdr:row>
      <xdr:rowOff>145324</xdr:rowOff>
    </xdr:to>
    <xdr:cxnSp macro="">
      <xdr:nvCxnSpPr>
        <xdr:cNvPr id="146" name="直線コネクタ 145">
          <a:extLst>
            <a:ext uri="{FF2B5EF4-FFF2-40B4-BE49-F238E27FC236}">
              <a16:creationId xmlns:a16="http://schemas.microsoft.com/office/drawing/2014/main" id="{00000000-0008-0000-0300-000092000000}"/>
            </a:ext>
          </a:extLst>
        </xdr:cNvPr>
        <xdr:cNvCxnSpPr/>
      </xdr:nvCxnSpPr>
      <xdr:spPr>
        <a:xfrm>
          <a:off x="1447800" y="10912203"/>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84183</xdr:rowOff>
    </xdr:from>
    <xdr:to>
      <xdr:col>11</xdr:col>
      <xdr:colOff>82550</xdr:colOff>
      <xdr:row>64</xdr:row>
      <xdr:rowOff>14333</xdr:rowOff>
    </xdr:to>
    <xdr:sp macro="" textlink="">
      <xdr:nvSpPr>
        <xdr:cNvPr id="147" name="フローチャート: 判断 146">
          <a:extLst>
            <a:ext uri="{FF2B5EF4-FFF2-40B4-BE49-F238E27FC236}">
              <a16:creationId xmlns:a16="http://schemas.microsoft.com/office/drawing/2014/main" id="{00000000-0008-0000-0300-000093000000}"/>
            </a:ext>
          </a:extLst>
        </xdr:cNvPr>
        <xdr:cNvSpPr/>
      </xdr:nvSpPr>
      <xdr:spPr>
        <a:xfrm>
          <a:off x="2286000" y="10885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24510</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955800" y="10654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4899</xdr:rowOff>
    </xdr:from>
    <xdr:to>
      <xdr:col>7</xdr:col>
      <xdr:colOff>31750</xdr:colOff>
      <xdr:row>63</xdr:row>
      <xdr:rowOff>106499</xdr:rowOff>
    </xdr:to>
    <xdr:sp macro="" textlink="">
      <xdr:nvSpPr>
        <xdr:cNvPr id="149" name="フローチャート: 判断 148">
          <a:extLst>
            <a:ext uri="{FF2B5EF4-FFF2-40B4-BE49-F238E27FC236}">
              <a16:creationId xmlns:a16="http://schemas.microsoft.com/office/drawing/2014/main" id="{00000000-0008-0000-0300-000095000000}"/>
            </a:ext>
          </a:extLst>
        </xdr:cNvPr>
        <xdr:cNvSpPr/>
      </xdr:nvSpPr>
      <xdr:spPr>
        <a:xfrm>
          <a:off x="1397000" y="10806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116676</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066800" y="10575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77288</xdr:rowOff>
    </xdr:from>
    <xdr:to>
      <xdr:col>23</xdr:col>
      <xdr:colOff>184150</xdr:colOff>
      <xdr:row>64</xdr:row>
      <xdr:rowOff>7438</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4902200" y="10878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93815</xdr:rowOff>
    </xdr:from>
    <xdr:ext cx="762000" cy="259045"/>
    <xdr:sp macro="" textlink="">
      <xdr:nvSpPr>
        <xdr:cNvPr id="157" name="財政構造の弾力性該当値テキスト">
          <a:extLst>
            <a:ext uri="{FF2B5EF4-FFF2-40B4-BE49-F238E27FC236}">
              <a16:creationId xmlns:a16="http://schemas.microsoft.com/office/drawing/2014/main" id="{00000000-0008-0000-0300-00009D000000}"/>
            </a:ext>
          </a:extLst>
        </xdr:cNvPr>
        <xdr:cNvSpPr txBox="1"/>
      </xdr:nvSpPr>
      <xdr:spPr>
        <a:xfrm>
          <a:off x="5041900" y="10723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73841</xdr:rowOff>
    </xdr:from>
    <xdr:to>
      <xdr:col>19</xdr:col>
      <xdr:colOff>184150</xdr:colOff>
      <xdr:row>64</xdr:row>
      <xdr:rowOff>3991</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4064000" y="10875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14168</xdr:rowOff>
    </xdr:from>
    <xdr:ext cx="7366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3733800" y="106440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77288</xdr:rowOff>
    </xdr:from>
    <xdr:to>
      <xdr:col>15</xdr:col>
      <xdr:colOff>133350</xdr:colOff>
      <xdr:row>64</xdr:row>
      <xdr:rowOff>7438</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3175000" y="10878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17615</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2844800" y="10647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94524</xdr:rowOff>
    </xdr:from>
    <xdr:to>
      <xdr:col>11</xdr:col>
      <xdr:colOff>82550</xdr:colOff>
      <xdr:row>64</xdr:row>
      <xdr:rowOff>24674</xdr:rowOff>
    </xdr:to>
    <xdr:sp macro="" textlink="">
      <xdr:nvSpPr>
        <xdr:cNvPr id="162" name="楕円 161">
          <a:extLst>
            <a:ext uri="{FF2B5EF4-FFF2-40B4-BE49-F238E27FC236}">
              <a16:creationId xmlns:a16="http://schemas.microsoft.com/office/drawing/2014/main" id="{00000000-0008-0000-0300-0000A2000000}"/>
            </a:ext>
          </a:extLst>
        </xdr:cNvPr>
        <xdr:cNvSpPr/>
      </xdr:nvSpPr>
      <xdr:spPr>
        <a:xfrm>
          <a:off x="2286000" y="10895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9451</xdr:rowOff>
    </xdr:from>
    <xdr:ext cx="762000" cy="259045"/>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1955800" y="10982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60053</xdr:rowOff>
    </xdr:from>
    <xdr:to>
      <xdr:col>7</xdr:col>
      <xdr:colOff>31750</xdr:colOff>
      <xdr:row>63</xdr:row>
      <xdr:rowOff>161653</xdr:rowOff>
    </xdr:to>
    <xdr:sp macro="" textlink="">
      <xdr:nvSpPr>
        <xdr:cNvPr id="164" name="楕円 163">
          <a:extLst>
            <a:ext uri="{FF2B5EF4-FFF2-40B4-BE49-F238E27FC236}">
              <a16:creationId xmlns:a16="http://schemas.microsoft.com/office/drawing/2014/main" id="{00000000-0008-0000-0300-0000A4000000}"/>
            </a:ext>
          </a:extLst>
        </xdr:cNvPr>
        <xdr:cNvSpPr/>
      </xdr:nvSpPr>
      <xdr:spPr>
        <a:xfrm>
          <a:off x="1397000" y="10861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146430</xdr:rowOff>
    </xdr:from>
    <xdr:ext cx="762000" cy="259045"/>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1066800" y="10947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7" name="テキスト ボックス 166">
          <a:extLst>
            <a:ext uri="{FF2B5EF4-FFF2-40B4-BE49-F238E27FC236}">
              <a16:creationId xmlns:a16="http://schemas.microsoft.com/office/drawing/2014/main" id="{00000000-0008-0000-0300-0000A7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8" name="テキスト ボックス 167">
          <a:extLst>
            <a:ext uri="{FF2B5EF4-FFF2-40B4-BE49-F238E27FC236}">
              <a16:creationId xmlns:a16="http://schemas.microsoft.com/office/drawing/2014/main" id="{00000000-0008-0000-0300-0000A8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[102,810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5" name="正方形/長方形 174">
          <a:extLst>
            <a:ext uri="{FF2B5EF4-FFF2-40B4-BE49-F238E27FC236}">
              <a16:creationId xmlns:a16="http://schemas.microsoft.com/office/drawing/2014/main" id="{00000000-0008-0000-0300-0000AF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6" name="正方形/長方形 175">
          <a:extLst>
            <a:ext uri="{FF2B5EF4-FFF2-40B4-BE49-F238E27FC236}">
              <a16:creationId xmlns:a16="http://schemas.microsoft.com/office/drawing/2014/main" id="{00000000-0008-0000-0300-0000B0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7" name="正方形/長方形 176">
          <a:extLst>
            <a:ext uri="{FF2B5EF4-FFF2-40B4-BE49-F238E27FC236}">
              <a16:creationId xmlns:a16="http://schemas.microsoft.com/office/drawing/2014/main" id="{00000000-0008-0000-0300-0000B1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類似団体と比較しても非常に低い値となっている。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これは民間委託等の推進により人件費から物件費にシフトした結果、コスト削減ができていると考えられる。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また、人口に対して行政面積が少ないため、インフラや公共施設の維持管理経費等の物件費が少ないことや、人件費が抑えられていることも要因だと考えられる。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今後も義務的経費の削減を図り、現在の水準を維持できるよう努めていく。</a:t>
          </a:r>
        </a:p>
      </xdr:txBody>
    </xdr:sp>
    <xdr:clientData/>
  </xdr:twoCellAnchor>
  <xdr:oneCellAnchor>
    <xdr:from>
      <xdr:col>3</xdr:col>
      <xdr:colOff>95250</xdr:colOff>
      <xdr:row>77</xdr:row>
      <xdr:rowOff>6350</xdr:rowOff>
    </xdr:from>
    <xdr:ext cx="349839" cy="225703"/>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91" name="テキスト ボックス 190">
          <a:extLst>
            <a:ext uri="{FF2B5EF4-FFF2-40B4-BE49-F238E27FC236}">
              <a16:creationId xmlns:a16="http://schemas.microsoft.com/office/drawing/2014/main" id="{00000000-0008-0000-0300-0000BF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3" name="テキスト ボックス 192">
          <a:extLst>
            <a:ext uri="{FF2B5EF4-FFF2-40B4-BE49-F238E27FC236}">
              <a16:creationId xmlns:a16="http://schemas.microsoft.com/office/drawing/2014/main" id="{00000000-0008-0000-0300-0000C1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4" name="人件費・物件費等の状況グラフ枠">
          <a:extLst>
            <a:ext uri="{FF2B5EF4-FFF2-40B4-BE49-F238E27FC236}">
              <a16:creationId xmlns:a16="http://schemas.microsoft.com/office/drawing/2014/main" id="{00000000-0008-0000-0300-0000C2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107268</xdr:rowOff>
    </xdr:from>
    <xdr:to>
      <xdr:col>23</xdr:col>
      <xdr:colOff>133350</xdr:colOff>
      <xdr:row>88</xdr:row>
      <xdr:rowOff>31200</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flipV="1">
          <a:off x="4953000" y="13823268"/>
          <a:ext cx="0" cy="12955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3277</xdr:rowOff>
    </xdr:from>
    <xdr:ext cx="762000" cy="259045"/>
    <xdr:sp macro="" textlink="">
      <xdr:nvSpPr>
        <xdr:cNvPr id="196" name="人件費・物件費等の状況最小値テキスト">
          <a:extLst>
            <a:ext uri="{FF2B5EF4-FFF2-40B4-BE49-F238E27FC236}">
              <a16:creationId xmlns:a16="http://schemas.microsoft.com/office/drawing/2014/main" id="{00000000-0008-0000-0300-0000C4000000}"/>
            </a:ext>
          </a:extLst>
        </xdr:cNvPr>
        <xdr:cNvSpPr txBox="1"/>
      </xdr:nvSpPr>
      <xdr:spPr>
        <a:xfrm>
          <a:off x="5041900" y="1509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31200</xdr:rowOff>
    </xdr:from>
    <xdr:to>
      <xdr:col>24</xdr:col>
      <xdr:colOff>12700</xdr:colOff>
      <xdr:row>88</xdr:row>
      <xdr:rowOff>31200</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864100" y="1511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22195</xdr:rowOff>
    </xdr:from>
    <xdr:ext cx="762000" cy="259045"/>
    <xdr:sp macro="" textlink="">
      <xdr:nvSpPr>
        <xdr:cNvPr id="198" name="人件費・物件費等の状況最大値テキスト">
          <a:extLst>
            <a:ext uri="{FF2B5EF4-FFF2-40B4-BE49-F238E27FC236}">
              <a16:creationId xmlns:a16="http://schemas.microsoft.com/office/drawing/2014/main" id="{00000000-0008-0000-0300-0000C6000000}"/>
            </a:ext>
          </a:extLst>
        </xdr:cNvPr>
        <xdr:cNvSpPr txBox="1"/>
      </xdr:nvSpPr>
      <xdr:spPr>
        <a:xfrm>
          <a:off x="5041900" y="13566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107268</xdr:rowOff>
    </xdr:from>
    <xdr:to>
      <xdr:col>24</xdr:col>
      <xdr:colOff>12700</xdr:colOff>
      <xdr:row>80</xdr:row>
      <xdr:rowOff>107268</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4864100" y="13823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107268</xdr:rowOff>
    </xdr:from>
    <xdr:to>
      <xdr:col>23</xdr:col>
      <xdr:colOff>133350</xdr:colOff>
      <xdr:row>81</xdr:row>
      <xdr:rowOff>24882</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flipV="1">
          <a:off x="4114800" y="13823268"/>
          <a:ext cx="838200" cy="89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3512</xdr:rowOff>
    </xdr:from>
    <xdr:ext cx="762000" cy="259045"/>
    <xdr:sp macro="" textlink="">
      <xdr:nvSpPr>
        <xdr:cNvPr id="201" name="人件費・物件費等の状況平均値テキスト">
          <a:extLst>
            <a:ext uri="{FF2B5EF4-FFF2-40B4-BE49-F238E27FC236}">
              <a16:creationId xmlns:a16="http://schemas.microsoft.com/office/drawing/2014/main" id="{00000000-0008-0000-0300-0000C9000000}"/>
            </a:ext>
          </a:extLst>
        </xdr:cNvPr>
        <xdr:cNvSpPr txBox="1"/>
      </xdr:nvSpPr>
      <xdr:spPr>
        <a:xfrm>
          <a:off x="5041900" y="142338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31435</xdr:rowOff>
    </xdr:from>
    <xdr:to>
      <xdr:col>23</xdr:col>
      <xdr:colOff>184150</xdr:colOff>
      <xdr:row>83</xdr:row>
      <xdr:rowOff>133035</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4902200" y="14261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115626</xdr:rowOff>
    </xdr:from>
    <xdr:to>
      <xdr:col>19</xdr:col>
      <xdr:colOff>133350</xdr:colOff>
      <xdr:row>81</xdr:row>
      <xdr:rowOff>24882</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3225800" y="13831626"/>
          <a:ext cx="889000" cy="80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101629</xdr:rowOff>
    </xdr:from>
    <xdr:to>
      <xdr:col>19</xdr:col>
      <xdr:colOff>184150</xdr:colOff>
      <xdr:row>84</xdr:row>
      <xdr:rowOff>31779</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4064000" y="14331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16556</xdr:rowOff>
    </xdr:from>
    <xdr:ext cx="7366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3733800" y="144183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115626</xdr:rowOff>
    </xdr:from>
    <xdr:to>
      <xdr:col>15</xdr:col>
      <xdr:colOff>82550</xdr:colOff>
      <xdr:row>80</xdr:row>
      <xdr:rowOff>157683</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flipV="1">
          <a:off x="2336800" y="13831626"/>
          <a:ext cx="889000" cy="42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137114</xdr:rowOff>
    </xdr:from>
    <xdr:to>
      <xdr:col>15</xdr:col>
      <xdr:colOff>133350</xdr:colOff>
      <xdr:row>83</xdr:row>
      <xdr:rowOff>67264</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3175000" y="1419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52041</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844800" y="14282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157683</xdr:rowOff>
    </xdr:from>
    <xdr:to>
      <xdr:col>11</xdr:col>
      <xdr:colOff>31750</xdr:colOff>
      <xdr:row>81</xdr:row>
      <xdr:rowOff>5409</xdr:rowOff>
    </xdr:to>
    <xdr:cxnSp macro="">
      <xdr:nvCxnSpPr>
        <xdr:cNvPr id="209" name="直線コネクタ 208">
          <a:extLst>
            <a:ext uri="{FF2B5EF4-FFF2-40B4-BE49-F238E27FC236}">
              <a16:creationId xmlns:a16="http://schemas.microsoft.com/office/drawing/2014/main" id="{00000000-0008-0000-0300-0000D1000000}"/>
            </a:ext>
          </a:extLst>
        </xdr:cNvPr>
        <xdr:cNvCxnSpPr/>
      </xdr:nvCxnSpPr>
      <xdr:spPr>
        <a:xfrm flipV="1">
          <a:off x="1447800" y="13873683"/>
          <a:ext cx="889000" cy="19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138587</xdr:rowOff>
    </xdr:from>
    <xdr:to>
      <xdr:col>11</xdr:col>
      <xdr:colOff>82550</xdr:colOff>
      <xdr:row>83</xdr:row>
      <xdr:rowOff>68737</xdr:rowOff>
    </xdr:to>
    <xdr:sp macro="" textlink="">
      <xdr:nvSpPr>
        <xdr:cNvPr id="210" name="フローチャート: 判断 209">
          <a:extLst>
            <a:ext uri="{FF2B5EF4-FFF2-40B4-BE49-F238E27FC236}">
              <a16:creationId xmlns:a16="http://schemas.microsoft.com/office/drawing/2014/main" id="{00000000-0008-0000-0300-0000D2000000}"/>
            </a:ext>
          </a:extLst>
        </xdr:cNvPr>
        <xdr:cNvSpPr/>
      </xdr:nvSpPr>
      <xdr:spPr>
        <a:xfrm>
          <a:off x="2286000" y="1419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53514</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955800" y="14283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86699</xdr:rowOff>
    </xdr:from>
    <xdr:to>
      <xdr:col>7</xdr:col>
      <xdr:colOff>31750</xdr:colOff>
      <xdr:row>83</xdr:row>
      <xdr:rowOff>16849</xdr:rowOff>
    </xdr:to>
    <xdr:sp macro="" textlink="">
      <xdr:nvSpPr>
        <xdr:cNvPr id="212" name="フローチャート: 判断 211">
          <a:extLst>
            <a:ext uri="{FF2B5EF4-FFF2-40B4-BE49-F238E27FC236}">
              <a16:creationId xmlns:a16="http://schemas.microsoft.com/office/drawing/2014/main" id="{00000000-0008-0000-0300-0000D4000000}"/>
            </a:ext>
          </a:extLst>
        </xdr:cNvPr>
        <xdr:cNvSpPr/>
      </xdr:nvSpPr>
      <xdr:spPr>
        <a:xfrm>
          <a:off x="1397000" y="14145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1626</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066800" y="14231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56468</xdr:rowOff>
    </xdr:from>
    <xdr:to>
      <xdr:col>23</xdr:col>
      <xdr:colOff>184150</xdr:colOff>
      <xdr:row>80</xdr:row>
      <xdr:rowOff>158068</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4902200" y="13772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79</xdr:row>
      <xdr:rowOff>149195</xdr:rowOff>
    </xdr:from>
    <xdr:ext cx="762000" cy="259045"/>
    <xdr:sp macro="" textlink="">
      <xdr:nvSpPr>
        <xdr:cNvPr id="220" name="人件費・物件費等の状況該当値テキスト">
          <a:extLst>
            <a:ext uri="{FF2B5EF4-FFF2-40B4-BE49-F238E27FC236}">
              <a16:creationId xmlns:a16="http://schemas.microsoft.com/office/drawing/2014/main" id="{00000000-0008-0000-0300-0000DC000000}"/>
            </a:ext>
          </a:extLst>
        </xdr:cNvPr>
        <xdr:cNvSpPr txBox="1"/>
      </xdr:nvSpPr>
      <xdr:spPr>
        <a:xfrm>
          <a:off x="5041900" y="13693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145532</xdr:rowOff>
    </xdr:from>
    <xdr:to>
      <xdr:col>19</xdr:col>
      <xdr:colOff>184150</xdr:colOff>
      <xdr:row>81</xdr:row>
      <xdr:rowOff>75682</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4064000" y="1386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85859</xdr:rowOff>
    </xdr:from>
    <xdr:ext cx="7366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3733800" y="136304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64826</xdr:rowOff>
    </xdr:from>
    <xdr:to>
      <xdr:col>15</xdr:col>
      <xdr:colOff>133350</xdr:colOff>
      <xdr:row>80</xdr:row>
      <xdr:rowOff>166426</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3175000" y="13780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5153</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2844800" y="13549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106883</xdr:rowOff>
    </xdr:from>
    <xdr:to>
      <xdr:col>11</xdr:col>
      <xdr:colOff>82550</xdr:colOff>
      <xdr:row>81</xdr:row>
      <xdr:rowOff>37033</xdr:rowOff>
    </xdr:to>
    <xdr:sp macro="" textlink="">
      <xdr:nvSpPr>
        <xdr:cNvPr id="225" name="楕円 224">
          <a:extLst>
            <a:ext uri="{FF2B5EF4-FFF2-40B4-BE49-F238E27FC236}">
              <a16:creationId xmlns:a16="http://schemas.microsoft.com/office/drawing/2014/main" id="{00000000-0008-0000-0300-0000E1000000}"/>
            </a:ext>
          </a:extLst>
        </xdr:cNvPr>
        <xdr:cNvSpPr/>
      </xdr:nvSpPr>
      <xdr:spPr>
        <a:xfrm>
          <a:off x="2286000" y="13822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47210</xdr:rowOff>
    </xdr:from>
    <xdr:ext cx="762000" cy="259045"/>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955800" y="13591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126059</xdr:rowOff>
    </xdr:from>
    <xdr:to>
      <xdr:col>7</xdr:col>
      <xdr:colOff>31750</xdr:colOff>
      <xdr:row>81</xdr:row>
      <xdr:rowOff>56209</xdr:rowOff>
    </xdr:to>
    <xdr:sp macro="" textlink="">
      <xdr:nvSpPr>
        <xdr:cNvPr id="227" name="楕円 226">
          <a:extLst>
            <a:ext uri="{FF2B5EF4-FFF2-40B4-BE49-F238E27FC236}">
              <a16:creationId xmlns:a16="http://schemas.microsoft.com/office/drawing/2014/main" id="{00000000-0008-0000-0300-0000E3000000}"/>
            </a:ext>
          </a:extLst>
        </xdr:cNvPr>
        <xdr:cNvSpPr/>
      </xdr:nvSpPr>
      <xdr:spPr>
        <a:xfrm>
          <a:off x="1397000" y="13842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66386</xdr:rowOff>
    </xdr:from>
    <xdr:ext cx="762000" cy="259045"/>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066800" y="13610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31" name="テキスト ボックス 230">
          <a:extLst>
            <a:ext uri="{FF2B5EF4-FFF2-40B4-BE49-F238E27FC236}">
              <a16:creationId xmlns:a16="http://schemas.microsoft.com/office/drawing/2014/main" id="{00000000-0008-0000-0300-0000E7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8" name="正方形/長方形 237">
          <a:extLst>
            <a:ext uri="{FF2B5EF4-FFF2-40B4-BE49-F238E27FC236}">
              <a16:creationId xmlns:a16="http://schemas.microsoft.com/office/drawing/2014/main" id="{00000000-0008-0000-0300-0000EE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9" name="正方形/長方形 238">
          <a:extLst>
            <a:ext uri="{FF2B5EF4-FFF2-40B4-BE49-F238E27FC236}">
              <a16:creationId xmlns:a16="http://schemas.microsoft.com/office/drawing/2014/main" id="{00000000-0008-0000-0300-0000EF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40" name="正方形/長方形 239">
          <a:extLst>
            <a:ext uri="{FF2B5EF4-FFF2-40B4-BE49-F238E27FC236}">
              <a16:creationId xmlns:a16="http://schemas.microsoft.com/office/drawing/2014/main" id="{00000000-0008-0000-0300-0000F0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例年並みの値となっている。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今後も勤務評価制度等を活用し、能力や業務実績を重視した適材適所の人員配置を行うことにより、給与の適正化に努めていく。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79375</xdr:rowOff>
    </xdr:from>
    <xdr:to>
      <xdr:col>85</xdr:col>
      <xdr:colOff>95250</xdr:colOff>
      <xdr:row>90</xdr:row>
      <xdr:rowOff>79375</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550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108602</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536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161925</xdr:rowOff>
    </xdr:from>
    <xdr:to>
      <xdr:col>85</xdr:col>
      <xdr:colOff>95250</xdr:colOff>
      <xdr:row>86</xdr:row>
      <xdr:rowOff>161925</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490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19702</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476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73025</xdr:rowOff>
    </xdr:from>
    <xdr:to>
      <xdr:col>85</xdr:col>
      <xdr:colOff>95250</xdr:colOff>
      <xdr:row>83</xdr:row>
      <xdr:rowOff>73025</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2827000" y="1430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102252</xdr:rowOff>
    </xdr:from>
    <xdr:ext cx="762000" cy="259045"/>
    <xdr:sp macro="" textlink="">
      <xdr:nvSpPr>
        <xdr:cNvPr id="253" name="テキスト ボックス 252">
          <a:extLst>
            <a:ext uri="{FF2B5EF4-FFF2-40B4-BE49-F238E27FC236}">
              <a16:creationId xmlns:a16="http://schemas.microsoft.com/office/drawing/2014/main" id="{00000000-0008-0000-0300-0000FD000000}"/>
            </a:ext>
          </a:extLst>
        </xdr:cNvPr>
        <xdr:cNvSpPr txBox="1"/>
      </xdr:nvSpPr>
      <xdr:spPr>
        <a:xfrm>
          <a:off x="12065000" y="141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55" name="テキスト ボックス 254">
          <a:extLst>
            <a:ext uri="{FF2B5EF4-FFF2-40B4-BE49-F238E27FC236}">
              <a16:creationId xmlns:a16="http://schemas.microsoft.com/office/drawing/2014/main" id="{00000000-0008-0000-0300-0000FF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79</xdr:row>
      <xdr:rowOff>155575</xdr:rowOff>
    </xdr:from>
    <xdr:to>
      <xdr:col>85</xdr:col>
      <xdr:colOff>95250</xdr:colOff>
      <xdr:row>79</xdr:row>
      <xdr:rowOff>155575</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2827000" y="1370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13352</xdr:rowOff>
    </xdr:from>
    <xdr:ext cx="762000" cy="259045"/>
    <xdr:sp macro="" textlink="">
      <xdr:nvSpPr>
        <xdr:cNvPr id="257" name="テキスト ボックス 256">
          <a:extLst>
            <a:ext uri="{FF2B5EF4-FFF2-40B4-BE49-F238E27FC236}">
              <a16:creationId xmlns:a16="http://schemas.microsoft.com/office/drawing/2014/main" id="{00000000-0008-0000-0300-000001010000}"/>
            </a:ext>
          </a:extLst>
        </xdr:cNvPr>
        <xdr:cNvSpPr txBox="1"/>
      </xdr:nvSpPr>
      <xdr:spPr>
        <a:xfrm>
          <a:off x="12065000" y="135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9" name="テキスト ボックス 258">
          <a:extLst>
            <a:ext uri="{FF2B5EF4-FFF2-40B4-BE49-F238E27FC236}">
              <a16:creationId xmlns:a16="http://schemas.microsoft.com/office/drawing/2014/main" id="{00000000-0008-0000-0300-00000301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60" name="給与水準   （国との比較）グラフ枠">
          <a:extLst>
            <a:ext uri="{FF2B5EF4-FFF2-40B4-BE49-F238E27FC236}">
              <a16:creationId xmlns:a16="http://schemas.microsoft.com/office/drawing/2014/main" id="{00000000-0008-0000-0300-00000401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144991</xdr:rowOff>
    </xdr:from>
    <xdr:to>
      <xdr:col>81</xdr:col>
      <xdr:colOff>44450</xdr:colOff>
      <xdr:row>89</xdr:row>
      <xdr:rowOff>100013</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7018000" y="13860991"/>
          <a:ext cx="0" cy="14980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72090</xdr:rowOff>
    </xdr:from>
    <xdr:ext cx="762000" cy="259045"/>
    <xdr:sp macro="" textlink="">
      <xdr:nvSpPr>
        <xdr:cNvPr id="262" name="給与水準   （国との比較）最小値テキスト">
          <a:extLst>
            <a:ext uri="{FF2B5EF4-FFF2-40B4-BE49-F238E27FC236}">
              <a16:creationId xmlns:a16="http://schemas.microsoft.com/office/drawing/2014/main" id="{00000000-0008-0000-0300-000006010000}"/>
            </a:ext>
          </a:extLst>
        </xdr:cNvPr>
        <xdr:cNvSpPr txBox="1"/>
      </xdr:nvSpPr>
      <xdr:spPr>
        <a:xfrm>
          <a:off x="17106900" y="15331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100013</xdr:rowOff>
    </xdr:from>
    <xdr:to>
      <xdr:col>81</xdr:col>
      <xdr:colOff>133350</xdr:colOff>
      <xdr:row>89</xdr:row>
      <xdr:rowOff>100013</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6929100" y="15359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59918</xdr:rowOff>
    </xdr:from>
    <xdr:ext cx="762000" cy="259045"/>
    <xdr:sp macro="" textlink="">
      <xdr:nvSpPr>
        <xdr:cNvPr id="264" name="給与水準   （国との比較）最大値テキスト">
          <a:extLst>
            <a:ext uri="{FF2B5EF4-FFF2-40B4-BE49-F238E27FC236}">
              <a16:creationId xmlns:a16="http://schemas.microsoft.com/office/drawing/2014/main" id="{00000000-0008-0000-0300-000008010000}"/>
            </a:ext>
          </a:extLst>
        </xdr:cNvPr>
        <xdr:cNvSpPr txBox="1"/>
      </xdr:nvSpPr>
      <xdr:spPr>
        <a:xfrm>
          <a:off x="17106900" y="13604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144991</xdr:rowOff>
    </xdr:from>
    <xdr:to>
      <xdr:col>81</xdr:col>
      <xdr:colOff>133350</xdr:colOff>
      <xdr:row>80</xdr:row>
      <xdr:rowOff>144991</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a:off x="16929100" y="13860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1588</xdr:rowOff>
    </xdr:from>
    <xdr:to>
      <xdr:col>81</xdr:col>
      <xdr:colOff>44450</xdr:colOff>
      <xdr:row>85</xdr:row>
      <xdr:rowOff>152400</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flipV="1">
          <a:off x="16179800" y="14574838"/>
          <a:ext cx="838200" cy="150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43515</xdr:rowOff>
    </xdr:from>
    <xdr:ext cx="762000" cy="259045"/>
    <xdr:sp macro="" textlink="">
      <xdr:nvSpPr>
        <xdr:cNvPr id="267" name="給与水準   （国との比較）平均値テキスト">
          <a:extLst>
            <a:ext uri="{FF2B5EF4-FFF2-40B4-BE49-F238E27FC236}">
              <a16:creationId xmlns:a16="http://schemas.microsoft.com/office/drawing/2014/main" id="{00000000-0008-0000-0300-00000B010000}"/>
            </a:ext>
          </a:extLst>
        </xdr:cNvPr>
        <xdr:cNvSpPr txBox="1"/>
      </xdr:nvSpPr>
      <xdr:spPr>
        <a:xfrm>
          <a:off x="17106900" y="146167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71438</xdr:rowOff>
    </xdr:from>
    <xdr:to>
      <xdr:col>81</xdr:col>
      <xdr:colOff>95250</xdr:colOff>
      <xdr:row>86</xdr:row>
      <xdr:rowOff>1588</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6967200" y="14644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152400</xdr:rowOff>
    </xdr:from>
    <xdr:to>
      <xdr:col>77</xdr:col>
      <xdr:colOff>44450</xdr:colOff>
      <xdr:row>86</xdr:row>
      <xdr:rowOff>11113</xdr:rowOff>
    </xdr:to>
    <xdr:cxnSp macro="">
      <xdr:nvCxnSpPr>
        <xdr:cNvPr id="269" name="直線コネクタ 268">
          <a:extLst>
            <a:ext uri="{FF2B5EF4-FFF2-40B4-BE49-F238E27FC236}">
              <a16:creationId xmlns:a16="http://schemas.microsoft.com/office/drawing/2014/main" id="{00000000-0008-0000-0300-00000D010000}"/>
            </a:ext>
          </a:extLst>
        </xdr:cNvPr>
        <xdr:cNvCxnSpPr/>
      </xdr:nvCxnSpPr>
      <xdr:spPr>
        <a:xfrm flipV="1">
          <a:off x="15290800" y="14725650"/>
          <a:ext cx="8890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101600</xdr:rowOff>
    </xdr:from>
    <xdr:to>
      <xdr:col>77</xdr:col>
      <xdr:colOff>95250</xdr:colOff>
      <xdr:row>86</xdr:row>
      <xdr:rowOff>31750</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6129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41927</xdr:rowOff>
    </xdr:from>
    <xdr:ext cx="7366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798800" y="1444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1059</xdr:rowOff>
    </xdr:from>
    <xdr:to>
      <xdr:col>72</xdr:col>
      <xdr:colOff>203200</xdr:colOff>
      <xdr:row>86</xdr:row>
      <xdr:rowOff>11113</xdr:rowOff>
    </xdr:to>
    <xdr:cxnSp macro="">
      <xdr:nvCxnSpPr>
        <xdr:cNvPr id="272" name="直線コネクタ 271">
          <a:extLst>
            <a:ext uri="{FF2B5EF4-FFF2-40B4-BE49-F238E27FC236}">
              <a16:creationId xmlns:a16="http://schemas.microsoft.com/office/drawing/2014/main" id="{00000000-0008-0000-0300-000010010000}"/>
            </a:ext>
          </a:extLst>
        </xdr:cNvPr>
        <xdr:cNvCxnSpPr/>
      </xdr:nvCxnSpPr>
      <xdr:spPr>
        <a:xfrm>
          <a:off x="14401800" y="14745759"/>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101600</xdr:rowOff>
    </xdr:from>
    <xdr:to>
      <xdr:col>73</xdr:col>
      <xdr:colOff>44450</xdr:colOff>
      <xdr:row>86</xdr:row>
      <xdr:rowOff>31750</xdr:rowOff>
    </xdr:to>
    <xdr:sp macro="" textlink="">
      <xdr:nvSpPr>
        <xdr:cNvPr id="273" name="フローチャート: 判断 272">
          <a:extLst>
            <a:ext uri="{FF2B5EF4-FFF2-40B4-BE49-F238E27FC236}">
              <a16:creationId xmlns:a16="http://schemas.microsoft.com/office/drawing/2014/main" id="{00000000-0008-0000-0300-000011010000}"/>
            </a:ext>
          </a:extLst>
        </xdr:cNvPr>
        <xdr:cNvSpPr/>
      </xdr:nvSpPr>
      <xdr:spPr>
        <a:xfrm>
          <a:off x="15240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41927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909800" y="1444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102129</xdr:rowOff>
    </xdr:from>
    <xdr:to>
      <xdr:col>68</xdr:col>
      <xdr:colOff>152400</xdr:colOff>
      <xdr:row>86</xdr:row>
      <xdr:rowOff>1059</xdr:rowOff>
    </xdr:to>
    <xdr:cxnSp macro="">
      <xdr:nvCxnSpPr>
        <xdr:cNvPr id="275" name="直線コネクタ 274">
          <a:extLst>
            <a:ext uri="{FF2B5EF4-FFF2-40B4-BE49-F238E27FC236}">
              <a16:creationId xmlns:a16="http://schemas.microsoft.com/office/drawing/2014/main" id="{00000000-0008-0000-0300-000013010000}"/>
            </a:ext>
          </a:extLst>
        </xdr:cNvPr>
        <xdr:cNvCxnSpPr/>
      </xdr:nvCxnSpPr>
      <xdr:spPr>
        <a:xfrm>
          <a:off x="13512800" y="14675379"/>
          <a:ext cx="889000" cy="70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101600</xdr:rowOff>
    </xdr:from>
    <xdr:to>
      <xdr:col>68</xdr:col>
      <xdr:colOff>203200</xdr:colOff>
      <xdr:row>86</xdr:row>
      <xdr:rowOff>31750</xdr:rowOff>
    </xdr:to>
    <xdr:sp macro="" textlink="">
      <xdr:nvSpPr>
        <xdr:cNvPr id="276" name="フローチャート: 判断 275">
          <a:extLst>
            <a:ext uri="{FF2B5EF4-FFF2-40B4-BE49-F238E27FC236}">
              <a16:creationId xmlns:a16="http://schemas.microsoft.com/office/drawing/2014/main" id="{00000000-0008-0000-0300-000014010000}"/>
            </a:ext>
          </a:extLst>
        </xdr:cNvPr>
        <xdr:cNvSpPr/>
      </xdr:nvSpPr>
      <xdr:spPr>
        <a:xfrm>
          <a:off x="14351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41927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020800" y="1444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121709</xdr:rowOff>
    </xdr:from>
    <xdr:to>
      <xdr:col>64</xdr:col>
      <xdr:colOff>152400</xdr:colOff>
      <xdr:row>86</xdr:row>
      <xdr:rowOff>51859</xdr:rowOff>
    </xdr:to>
    <xdr:sp macro="" textlink="">
      <xdr:nvSpPr>
        <xdr:cNvPr id="278" name="フローチャート: 判断 277">
          <a:extLst>
            <a:ext uri="{FF2B5EF4-FFF2-40B4-BE49-F238E27FC236}">
              <a16:creationId xmlns:a16="http://schemas.microsoft.com/office/drawing/2014/main" id="{00000000-0008-0000-0300-000016010000}"/>
            </a:ext>
          </a:extLst>
        </xdr:cNvPr>
        <xdr:cNvSpPr/>
      </xdr:nvSpPr>
      <xdr:spPr>
        <a:xfrm>
          <a:off x="13462000" y="14694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36636</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131800" y="14781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122238</xdr:rowOff>
    </xdr:from>
    <xdr:to>
      <xdr:col>81</xdr:col>
      <xdr:colOff>95250</xdr:colOff>
      <xdr:row>85</xdr:row>
      <xdr:rowOff>52388</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6967200" y="14524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138765</xdr:rowOff>
    </xdr:from>
    <xdr:ext cx="762000" cy="259045"/>
    <xdr:sp macro="" textlink="">
      <xdr:nvSpPr>
        <xdr:cNvPr id="286" name="給与水準   （国との比較）該当値テキスト">
          <a:extLst>
            <a:ext uri="{FF2B5EF4-FFF2-40B4-BE49-F238E27FC236}">
              <a16:creationId xmlns:a16="http://schemas.microsoft.com/office/drawing/2014/main" id="{00000000-0008-0000-0300-00001E010000}"/>
            </a:ext>
          </a:extLst>
        </xdr:cNvPr>
        <xdr:cNvSpPr txBox="1"/>
      </xdr:nvSpPr>
      <xdr:spPr>
        <a:xfrm>
          <a:off x="17106900" y="14369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101600</xdr:rowOff>
    </xdr:from>
    <xdr:to>
      <xdr:col>77</xdr:col>
      <xdr:colOff>95250</xdr:colOff>
      <xdr:row>86</xdr:row>
      <xdr:rowOff>31750</xdr:rowOff>
    </xdr:to>
    <xdr:sp macro="" textlink="">
      <xdr:nvSpPr>
        <xdr:cNvPr id="287" name="楕円 286">
          <a:extLst>
            <a:ext uri="{FF2B5EF4-FFF2-40B4-BE49-F238E27FC236}">
              <a16:creationId xmlns:a16="http://schemas.microsoft.com/office/drawing/2014/main" id="{00000000-0008-0000-0300-00001F010000}"/>
            </a:ext>
          </a:extLst>
        </xdr:cNvPr>
        <xdr:cNvSpPr/>
      </xdr:nvSpPr>
      <xdr:spPr>
        <a:xfrm>
          <a:off x="16129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16527</xdr:rowOff>
    </xdr:from>
    <xdr:ext cx="736600" cy="259045"/>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98800" y="1476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131763</xdr:rowOff>
    </xdr:from>
    <xdr:to>
      <xdr:col>73</xdr:col>
      <xdr:colOff>44450</xdr:colOff>
      <xdr:row>86</xdr:row>
      <xdr:rowOff>61913</xdr:rowOff>
    </xdr:to>
    <xdr:sp macro="" textlink="">
      <xdr:nvSpPr>
        <xdr:cNvPr id="289" name="楕円 288">
          <a:extLst>
            <a:ext uri="{FF2B5EF4-FFF2-40B4-BE49-F238E27FC236}">
              <a16:creationId xmlns:a16="http://schemas.microsoft.com/office/drawing/2014/main" id="{00000000-0008-0000-0300-000021010000}"/>
            </a:ext>
          </a:extLst>
        </xdr:cNvPr>
        <xdr:cNvSpPr/>
      </xdr:nvSpPr>
      <xdr:spPr>
        <a:xfrm>
          <a:off x="15240000" y="1470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46690</xdr:rowOff>
    </xdr:from>
    <xdr:ext cx="762000" cy="259045"/>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4909800" y="14791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121709</xdr:rowOff>
    </xdr:from>
    <xdr:to>
      <xdr:col>68</xdr:col>
      <xdr:colOff>203200</xdr:colOff>
      <xdr:row>86</xdr:row>
      <xdr:rowOff>51859</xdr:rowOff>
    </xdr:to>
    <xdr:sp macro="" textlink="">
      <xdr:nvSpPr>
        <xdr:cNvPr id="291" name="楕円 290">
          <a:extLst>
            <a:ext uri="{FF2B5EF4-FFF2-40B4-BE49-F238E27FC236}">
              <a16:creationId xmlns:a16="http://schemas.microsoft.com/office/drawing/2014/main" id="{00000000-0008-0000-0300-000023010000}"/>
            </a:ext>
          </a:extLst>
        </xdr:cNvPr>
        <xdr:cNvSpPr/>
      </xdr:nvSpPr>
      <xdr:spPr>
        <a:xfrm>
          <a:off x="14351000" y="14694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36636</xdr:rowOff>
    </xdr:from>
    <xdr:ext cx="762000" cy="259045"/>
    <xdr:sp macro="" textlink="">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4020800" y="14781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51329</xdr:rowOff>
    </xdr:from>
    <xdr:to>
      <xdr:col>64</xdr:col>
      <xdr:colOff>152400</xdr:colOff>
      <xdr:row>85</xdr:row>
      <xdr:rowOff>152929</xdr:rowOff>
    </xdr:to>
    <xdr:sp macro="" textlink="">
      <xdr:nvSpPr>
        <xdr:cNvPr id="293" name="楕円 292">
          <a:extLst>
            <a:ext uri="{FF2B5EF4-FFF2-40B4-BE49-F238E27FC236}">
              <a16:creationId xmlns:a16="http://schemas.microsoft.com/office/drawing/2014/main" id="{00000000-0008-0000-0300-000025010000}"/>
            </a:ext>
          </a:extLst>
        </xdr:cNvPr>
        <xdr:cNvSpPr/>
      </xdr:nvSpPr>
      <xdr:spPr>
        <a:xfrm>
          <a:off x="13462000" y="14624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163106</xdr:rowOff>
    </xdr:from>
    <xdr:ext cx="762000" cy="259045"/>
    <xdr:sp macro="" textlink="">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3131800" y="14393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301" name="正方形/長方形 300">
          <a:extLst>
            <a:ext uri="{FF2B5EF4-FFF2-40B4-BE49-F238E27FC236}">
              <a16:creationId xmlns:a16="http://schemas.microsoft.com/office/drawing/2014/main" id="{00000000-0008-0000-0300-00002D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302" name="正方形/長方形 301">
          <a:extLst>
            <a:ext uri="{FF2B5EF4-FFF2-40B4-BE49-F238E27FC236}">
              <a16:creationId xmlns:a16="http://schemas.microsoft.com/office/drawing/2014/main" id="{00000000-0008-0000-0300-00002E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303" name="正方形/長方形 302">
          <a:extLst>
            <a:ext uri="{FF2B5EF4-FFF2-40B4-BE49-F238E27FC236}">
              <a16:creationId xmlns:a16="http://schemas.microsoft.com/office/drawing/2014/main" id="{00000000-0008-0000-0300-00002F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304" name="正方形/長方形 303">
          <a:extLst>
            <a:ext uri="{FF2B5EF4-FFF2-40B4-BE49-F238E27FC236}">
              <a16:creationId xmlns:a16="http://schemas.microsoft.com/office/drawing/2014/main" id="{00000000-0008-0000-0300-000030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5" name="正方形/長方形 304">
          <a:extLst>
            <a:ext uri="{FF2B5EF4-FFF2-40B4-BE49-F238E27FC236}">
              <a16:creationId xmlns:a16="http://schemas.microsoft.com/office/drawing/2014/main" id="{00000000-0008-0000-0300-000031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6" name="正方形/長方形 305">
          <a:extLst>
            <a:ext uri="{FF2B5EF4-FFF2-40B4-BE49-F238E27FC236}">
              <a16:creationId xmlns:a16="http://schemas.microsoft.com/office/drawing/2014/main" id="{00000000-0008-0000-0300-000032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業務の民間委託や、定員適正化計画の推進により、類似団体と比較して低い値で推移している。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今後も行政サービスの低下をきたすことがないよう配慮しつつ、適正な人員配置に努めていく。</a:t>
          </a:r>
        </a:p>
      </xdr:txBody>
    </xdr:sp>
    <xdr:clientData/>
  </xdr:twoCellAnchor>
  <xdr:oneCellAnchor>
    <xdr:from>
      <xdr:col>61</xdr:col>
      <xdr:colOff>6350</xdr:colOff>
      <xdr:row>54</xdr:row>
      <xdr:rowOff>139700</xdr:rowOff>
    </xdr:from>
    <xdr:ext cx="349839" cy="225703"/>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6" name="テキスト ボックス 315">
          <a:extLst>
            <a:ext uri="{FF2B5EF4-FFF2-40B4-BE49-F238E27FC236}">
              <a16:creationId xmlns:a16="http://schemas.microsoft.com/office/drawing/2014/main" id="{00000000-0008-0000-0300-00003C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8" name="テキスト ボックス 317">
          <a:extLst>
            <a:ext uri="{FF2B5EF4-FFF2-40B4-BE49-F238E27FC236}">
              <a16:creationId xmlns:a16="http://schemas.microsoft.com/office/drawing/2014/main" id="{00000000-0008-0000-0300-00003E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20" name="テキスト ボックス 319">
          <a:extLst>
            <a:ext uri="{FF2B5EF4-FFF2-40B4-BE49-F238E27FC236}">
              <a16:creationId xmlns:a16="http://schemas.microsoft.com/office/drawing/2014/main" id="{00000000-0008-0000-0300-000040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22" name="テキスト ボックス 321">
          <a:extLst>
            <a:ext uri="{FF2B5EF4-FFF2-40B4-BE49-F238E27FC236}">
              <a16:creationId xmlns:a16="http://schemas.microsoft.com/office/drawing/2014/main" id="{00000000-0008-0000-0300-000042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5" name="定員管理の状況グラフ枠">
          <a:extLst>
            <a:ext uri="{FF2B5EF4-FFF2-40B4-BE49-F238E27FC236}">
              <a16:creationId xmlns:a16="http://schemas.microsoft.com/office/drawing/2014/main" id="{00000000-0008-0000-0300-000045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144235</xdr:rowOff>
    </xdr:from>
    <xdr:to>
      <xdr:col>81</xdr:col>
      <xdr:colOff>44450</xdr:colOff>
      <xdr:row>67</xdr:row>
      <xdr:rowOff>40942</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flipV="1">
          <a:off x="17018000" y="10088335"/>
          <a:ext cx="0" cy="14397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13019</xdr:rowOff>
    </xdr:from>
    <xdr:ext cx="762000" cy="259045"/>
    <xdr:sp macro="" textlink="">
      <xdr:nvSpPr>
        <xdr:cNvPr id="327" name="定員管理の状況最小値テキスト">
          <a:extLst>
            <a:ext uri="{FF2B5EF4-FFF2-40B4-BE49-F238E27FC236}">
              <a16:creationId xmlns:a16="http://schemas.microsoft.com/office/drawing/2014/main" id="{00000000-0008-0000-0300-000047010000}"/>
            </a:ext>
          </a:extLst>
        </xdr:cNvPr>
        <xdr:cNvSpPr txBox="1"/>
      </xdr:nvSpPr>
      <xdr:spPr>
        <a:xfrm>
          <a:off x="17106900" y="11500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40942</xdr:rowOff>
    </xdr:from>
    <xdr:to>
      <xdr:col>81</xdr:col>
      <xdr:colOff>133350</xdr:colOff>
      <xdr:row>67</xdr:row>
      <xdr:rowOff>40942</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6929100" y="11528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59162</xdr:rowOff>
    </xdr:from>
    <xdr:ext cx="762000" cy="259045"/>
    <xdr:sp macro="" textlink="">
      <xdr:nvSpPr>
        <xdr:cNvPr id="329" name="定員管理の状況最大値テキスト">
          <a:extLst>
            <a:ext uri="{FF2B5EF4-FFF2-40B4-BE49-F238E27FC236}">
              <a16:creationId xmlns:a16="http://schemas.microsoft.com/office/drawing/2014/main" id="{00000000-0008-0000-0300-000049010000}"/>
            </a:ext>
          </a:extLst>
        </xdr:cNvPr>
        <xdr:cNvSpPr txBox="1"/>
      </xdr:nvSpPr>
      <xdr:spPr>
        <a:xfrm>
          <a:off x="17106900" y="9831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144235</xdr:rowOff>
    </xdr:from>
    <xdr:to>
      <xdr:col>81</xdr:col>
      <xdr:colOff>133350</xdr:colOff>
      <xdr:row>58</xdr:row>
      <xdr:rowOff>144235</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a:off x="16929100" y="10088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49530</xdr:rowOff>
    </xdr:from>
    <xdr:to>
      <xdr:col>81</xdr:col>
      <xdr:colOff>44450</xdr:colOff>
      <xdr:row>60</xdr:row>
      <xdr:rowOff>80554</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flipV="1">
          <a:off x="16179800" y="10336530"/>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134879</xdr:rowOff>
    </xdr:from>
    <xdr:ext cx="762000" cy="259045"/>
    <xdr:sp macro="" textlink="">
      <xdr:nvSpPr>
        <xdr:cNvPr id="332" name="定員管理の状況平均値テキスト">
          <a:extLst>
            <a:ext uri="{FF2B5EF4-FFF2-40B4-BE49-F238E27FC236}">
              <a16:creationId xmlns:a16="http://schemas.microsoft.com/office/drawing/2014/main" id="{00000000-0008-0000-0300-00004C010000}"/>
            </a:ext>
          </a:extLst>
        </xdr:cNvPr>
        <xdr:cNvSpPr txBox="1"/>
      </xdr:nvSpPr>
      <xdr:spPr>
        <a:xfrm>
          <a:off x="17106900" y="105933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162802</xdr:rowOff>
    </xdr:from>
    <xdr:to>
      <xdr:col>81</xdr:col>
      <xdr:colOff>95250</xdr:colOff>
      <xdr:row>62</xdr:row>
      <xdr:rowOff>92952</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6967200" y="10621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80554</xdr:rowOff>
    </xdr:from>
    <xdr:to>
      <xdr:col>77</xdr:col>
      <xdr:colOff>44450</xdr:colOff>
      <xdr:row>61</xdr:row>
      <xdr:rowOff>98697</xdr:rowOff>
    </xdr:to>
    <xdr:cxnSp macro="">
      <xdr:nvCxnSpPr>
        <xdr:cNvPr id="334" name="直線コネクタ 333">
          <a:extLst>
            <a:ext uri="{FF2B5EF4-FFF2-40B4-BE49-F238E27FC236}">
              <a16:creationId xmlns:a16="http://schemas.microsoft.com/office/drawing/2014/main" id="{00000000-0008-0000-0300-00004E010000}"/>
            </a:ext>
          </a:extLst>
        </xdr:cNvPr>
        <xdr:cNvCxnSpPr/>
      </xdr:nvCxnSpPr>
      <xdr:spPr>
        <a:xfrm flipV="1">
          <a:off x="15290800" y="10367554"/>
          <a:ext cx="889000" cy="189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138672</xdr:rowOff>
    </xdr:from>
    <xdr:to>
      <xdr:col>77</xdr:col>
      <xdr:colOff>95250</xdr:colOff>
      <xdr:row>62</xdr:row>
      <xdr:rowOff>68822</xdr:rowOff>
    </xdr:to>
    <xdr:sp macro="" textlink="">
      <xdr:nvSpPr>
        <xdr:cNvPr id="335" name="フローチャート: 判断 334">
          <a:extLst>
            <a:ext uri="{FF2B5EF4-FFF2-40B4-BE49-F238E27FC236}">
              <a16:creationId xmlns:a16="http://schemas.microsoft.com/office/drawing/2014/main" id="{00000000-0008-0000-0300-00004F010000}"/>
            </a:ext>
          </a:extLst>
        </xdr:cNvPr>
        <xdr:cNvSpPr/>
      </xdr:nvSpPr>
      <xdr:spPr>
        <a:xfrm>
          <a:off x="16129000" y="10597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53599</xdr:rowOff>
    </xdr:from>
    <xdr:ext cx="7366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798800" y="106834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108131</xdr:rowOff>
    </xdr:from>
    <xdr:to>
      <xdr:col>72</xdr:col>
      <xdr:colOff>203200</xdr:colOff>
      <xdr:row>61</xdr:row>
      <xdr:rowOff>98697</xdr:rowOff>
    </xdr:to>
    <xdr:cxnSp macro="">
      <xdr:nvCxnSpPr>
        <xdr:cNvPr id="337" name="直線コネクタ 336">
          <a:extLst>
            <a:ext uri="{FF2B5EF4-FFF2-40B4-BE49-F238E27FC236}">
              <a16:creationId xmlns:a16="http://schemas.microsoft.com/office/drawing/2014/main" id="{00000000-0008-0000-0300-000051010000}"/>
            </a:ext>
          </a:extLst>
        </xdr:cNvPr>
        <xdr:cNvCxnSpPr/>
      </xdr:nvCxnSpPr>
      <xdr:spPr>
        <a:xfrm>
          <a:off x="14401800" y="10395131"/>
          <a:ext cx="889000" cy="162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127181</xdr:rowOff>
    </xdr:from>
    <xdr:to>
      <xdr:col>73</xdr:col>
      <xdr:colOff>44450</xdr:colOff>
      <xdr:row>62</xdr:row>
      <xdr:rowOff>57331</xdr:rowOff>
    </xdr:to>
    <xdr:sp macro="" textlink="">
      <xdr:nvSpPr>
        <xdr:cNvPr id="338" name="フローチャート: 判断 337">
          <a:extLst>
            <a:ext uri="{FF2B5EF4-FFF2-40B4-BE49-F238E27FC236}">
              <a16:creationId xmlns:a16="http://schemas.microsoft.com/office/drawing/2014/main" id="{00000000-0008-0000-0300-000052010000}"/>
            </a:ext>
          </a:extLst>
        </xdr:cNvPr>
        <xdr:cNvSpPr/>
      </xdr:nvSpPr>
      <xdr:spPr>
        <a:xfrm>
          <a:off x="15240000" y="1058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42108</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909800" y="10672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108131</xdr:rowOff>
    </xdr:from>
    <xdr:to>
      <xdr:col>68</xdr:col>
      <xdr:colOff>152400</xdr:colOff>
      <xdr:row>60</xdr:row>
      <xdr:rowOff>116175</xdr:rowOff>
    </xdr:to>
    <xdr:cxnSp macro="">
      <xdr:nvCxnSpPr>
        <xdr:cNvPr id="340" name="直線コネクタ 339">
          <a:extLst>
            <a:ext uri="{FF2B5EF4-FFF2-40B4-BE49-F238E27FC236}">
              <a16:creationId xmlns:a16="http://schemas.microsoft.com/office/drawing/2014/main" id="{00000000-0008-0000-0300-000054010000}"/>
            </a:ext>
          </a:extLst>
        </xdr:cNvPr>
        <xdr:cNvCxnSpPr/>
      </xdr:nvCxnSpPr>
      <xdr:spPr>
        <a:xfrm flipV="1">
          <a:off x="13512800" y="10395131"/>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121436</xdr:rowOff>
    </xdr:from>
    <xdr:to>
      <xdr:col>68</xdr:col>
      <xdr:colOff>203200</xdr:colOff>
      <xdr:row>62</xdr:row>
      <xdr:rowOff>51586</xdr:rowOff>
    </xdr:to>
    <xdr:sp macro="" textlink="">
      <xdr:nvSpPr>
        <xdr:cNvPr id="341" name="フローチャート: 判断 340">
          <a:extLst>
            <a:ext uri="{FF2B5EF4-FFF2-40B4-BE49-F238E27FC236}">
              <a16:creationId xmlns:a16="http://schemas.microsoft.com/office/drawing/2014/main" id="{00000000-0008-0000-0300-000055010000}"/>
            </a:ext>
          </a:extLst>
        </xdr:cNvPr>
        <xdr:cNvSpPr/>
      </xdr:nvSpPr>
      <xdr:spPr>
        <a:xfrm>
          <a:off x="14351000" y="10579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36363</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020800" y="10666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101902</xdr:rowOff>
    </xdr:from>
    <xdr:to>
      <xdr:col>64</xdr:col>
      <xdr:colOff>152400</xdr:colOff>
      <xdr:row>62</xdr:row>
      <xdr:rowOff>32052</xdr:rowOff>
    </xdr:to>
    <xdr:sp macro="" textlink="">
      <xdr:nvSpPr>
        <xdr:cNvPr id="343" name="フローチャート: 判断 342">
          <a:extLst>
            <a:ext uri="{FF2B5EF4-FFF2-40B4-BE49-F238E27FC236}">
              <a16:creationId xmlns:a16="http://schemas.microsoft.com/office/drawing/2014/main" id="{00000000-0008-0000-0300-000057010000}"/>
            </a:ext>
          </a:extLst>
        </xdr:cNvPr>
        <xdr:cNvSpPr/>
      </xdr:nvSpPr>
      <xdr:spPr>
        <a:xfrm>
          <a:off x="13462000" y="10560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16829</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131800" y="10646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170180</xdr:rowOff>
    </xdr:from>
    <xdr:to>
      <xdr:col>81</xdr:col>
      <xdr:colOff>95250</xdr:colOff>
      <xdr:row>60</xdr:row>
      <xdr:rowOff>100330</xdr:rowOff>
    </xdr:to>
    <xdr:sp macro="" textlink="">
      <xdr:nvSpPr>
        <xdr:cNvPr id="350" name="楕円 349">
          <a:extLst>
            <a:ext uri="{FF2B5EF4-FFF2-40B4-BE49-F238E27FC236}">
              <a16:creationId xmlns:a16="http://schemas.microsoft.com/office/drawing/2014/main" id="{00000000-0008-0000-0300-00005E010000}"/>
            </a:ext>
          </a:extLst>
        </xdr:cNvPr>
        <xdr:cNvSpPr/>
      </xdr:nvSpPr>
      <xdr:spPr>
        <a:xfrm>
          <a:off x="16967200" y="1028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15257</xdr:rowOff>
    </xdr:from>
    <xdr:ext cx="762000" cy="259045"/>
    <xdr:sp macro="" textlink="">
      <xdr:nvSpPr>
        <xdr:cNvPr id="351" name="定員管理の状況該当値テキスト">
          <a:extLst>
            <a:ext uri="{FF2B5EF4-FFF2-40B4-BE49-F238E27FC236}">
              <a16:creationId xmlns:a16="http://schemas.microsoft.com/office/drawing/2014/main" id="{00000000-0008-0000-0300-00005F010000}"/>
            </a:ext>
          </a:extLst>
        </xdr:cNvPr>
        <xdr:cNvSpPr txBox="1"/>
      </xdr:nvSpPr>
      <xdr:spPr>
        <a:xfrm>
          <a:off x="17106900" y="10130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29754</xdr:rowOff>
    </xdr:from>
    <xdr:to>
      <xdr:col>77</xdr:col>
      <xdr:colOff>95250</xdr:colOff>
      <xdr:row>60</xdr:row>
      <xdr:rowOff>131354</xdr:rowOff>
    </xdr:to>
    <xdr:sp macro="" textlink="">
      <xdr:nvSpPr>
        <xdr:cNvPr id="352" name="楕円 351">
          <a:extLst>
            <a:ext uri="{FF2B5EF4-FFF2-40B4-BE49-F238E27FC236}">
              <a16:creationId xmlns:a16="http://schemas.microsoft.com/office/drawing/2014/main" id="{00000000-0008-0000-0300-000060010000}"/>
            </a:ext>
          </a:extLst>
        </xdr:cNvPr>
        <xdr:cNvSpPr/>
      </xdr:nvSpPr>
      <xdr:spPr>
        <a:xfrm>
          <a:off x="16129000" y="10316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141531</xdr:rowOff>
    </xdr:from>
    <xdr:ext cx="736600" cy="259045"/>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798800" y="100856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47897</xdr:rowOff>
    </xdr:from>
    <xdr:to>
      <xdr:col>73</xdr:col>
      <xdr:colOff>44450</xdr:colOff>
      <xdr:row>61</xdr:row>
      <xdr:rowOff>149497</xdr:rowOff>
    </xdr:to>
    <xdr:sp macro="" textlink="">
      <xdr:nvSpPr>
        <xdr:cNvPr id="354" name="楕円 353">
          <a:extLst>
            <a:ext uri="{FF2B5EF4-FFF2-40B4-BE49-F238E27FC236}">
              <a16:creationId xmlns:a16="http://schemas.microsoft.com/office/drawing/2014/main" id="{00000000-0008-0000-0300-000062010000}"/>
            </a:ext>
          </a:extLst>
        </xdr:cNvPr>
        <xdr:cNvSpPr/>
      </xdr:nvSpPr>
      <xdr:spPr>
        <a:xfrm>
          <a:off x="15240000" y="10506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159674</xdr:rowOff>
    </xdr:from>
    <xdr:ext cx="762000" cy="259045"/>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4909800" y="102752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57331</xdr:rowOff>
    </xdr:from>
    <xdr:to>
      <xdr:col>68</xdr:col>
      <xdr:colOff>203200</xdr:colOff>
      <xdr:row>60</xdr:row>
      <xdr:rowOff>158931</xdr:rowOff>
    </xdr:to>
    <xdr:sp macro="" textlink="">
      <xdr:nvSpPr>
        <xdr:cNvPr id="356" name="楕円 355">
          <a:extLst>
            <a:ext uri="{FF2B5EF4-FFF2-40B4-BE49-F238E27FC236}">
              <a16:creationId xmlns:a16="http://schemas.microsoft.com/office/drawing/2014/main" id="{00000000-0008-0000-0300-000064010000}"/>
            </a:ext>
          </a:extLst>
        </xdr:cNvPr>
        <xdr:cNvSpPr/>
      </xdr:nvSpPr>
      <xdr:spPr>
        <a:xfrm>
          <a:off x="14351000" y="10344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169108</xdr:rowOff>
    </xdr:from>
    <xdr:ext cx="762000" cy="259045"/>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4020800" y="10113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65375</xdr:rowOff>
    </xdr:from>
    <xdr:to>
      <xdr:col>64</xdr:col>
      <xdr:colOff>152400</xdr:colOff>
      <xdr:row>60</xdr:row>
      <xdr:rowOff>166975</xdr:rowOff>
    </xdr:to>
    <xdr:sp macro="" textlink="">
      <xdr:nvSpPr>
        <xdr:cNvPr id="358" name="楕円 357">
          <a:extLst>
            <a:ext uri="{FF2B5EF4-FFF2-40B4-BE49-F238E27FC236}">
              <a16:creationId xmlns:a16="http://schemas.microsoft.com/office/drawing/2014/main" id="{00000000-0008-0000-0300-000066010000}"/>
            </a:ext>
          </a:extLst>
        </xdr:cNvPr>
        <xdr:cNvSpPr/>
      </xdr:nvSpPr>
      <xdr:spPr>
        <a:xfrm>
          <a:off x="13462000" y="10352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5702</xdr:rowOff>
    </xdr:from>
    <xdr:ext cx="762000" cy="259045"/>
    <xdr:sp macro="" textlink="">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3131800" y="10121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5" name="正方形/長方形 364">
          <a:extLst>
            <a:ext uri="{FF2B5EF4-FFF2-40B4-BE49-F238E27FC236}">
              <a16:creationId xmlns:a16="http://schemas.microsoft.com/office/drawing/2014/main" id="{00000000-0008-0000-0300-00006D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6" name="正方形/長方形 365">
          <a:extLst>
            <a:ext uri="{FF2B5EF4-FFF2-40B4-BE49-F238E27FC236}">
              <a16:creationId xmlns:a16="http://schemas.microsoft.com/office/drawing/2014/main" id="{00000000-0008-0000-0300-00006E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7" name="正方形/長方形 366">
          <a:extLst>
            <a:ext uri="{FF2B5EF4-FFF2-40B4-BE49-F238E27FC236}">
              <a16:creationId xmlns:a16="http://schemas.microsoft.com/office/drawing/2014/main" id="{00000000-0008-0000-0300-00006F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8" name="正方形/長方形 367">
          <a:extLst>
            <a:ext uri="{FF2B5EF4-FFF2-40B4-BE49-F238E27FC236}">
              <a16:creationId xmlns:a16="http://schemas.microsoft.com/office/drawing/2014/main" id="{00000000-0008-0000-0300-000070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9" name="正方形/長方形 368">
          <a:extLst>
            <a:ext uri="{FF2B5EF4-FFF2-40B4-BE49-F238E27FC236}">
              <a16:creationId xmlns:a16="http://schemas.microsoft.com/office/drawing/2014/main" id="{00000000-0008-0000-0300-000071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70" name="正方形/長方形 369">
          <a:extLst>
            <a:ext uri="{FF2B5EF4-FFF2-40B4-BE49-F238E27FC236}">
              <a16:creationId xmlns:a16="http://schemas.microsoft.com/office/drawing/2014/main" id="{00000000-0008-0000-0300-000072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71" name="正方形/長方形 370">
          <a:extLst>
            <a:ext uri="{FF2B5EF4-FFF2-40B4-BE49-F238E27FC236}">
              <a16:creationId xmlns:a16="http://schemas.microsoft.com/office/drawing/2014/main" id="{00000000-0008-0000-0300-000073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臨時財政対策債や道路整備事業の元金償還が始まり、元金償還額が増加する一方で、普通交付税額や標準税収入額も増加したため、実質公債費比率としては横ばいになった。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今後は庁舎建設事業等の大規模事業の償還が始まるため、実質公債費比率は増加する見込みである。</a:t>
          </a:r>
        </a:p>
      </xdr:txBody>
    </xdr:sp>
    <xdr:clientData/>
  </xdr:twoCellAnchor>
  <xdr:oneCellAnchor>
    <xdr:from>
      <xdr:col>61</xdr:col>
      <xdr:colOff>6350</xdr:colOff>
      <xdr:row>32</xdr:row>
      <xdr:rowOff>101600</xdr:rowOff>
    </xdr:from>
    <xdr:ext cx="298543" cy="225703"/>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5" name="テキスト ボックス 374">
          <a:extLst>
            <a:ext uri="{FF2B5EF4-FFF2-40B4-BE49-F238E27FC236}">
              <a16:creationId xmlns:a16="http://schemas.microsoft.com/office/drawing/2014/main" id="{00000000-0008-0000-0300-000077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77" name="テキスト ボックス 376">
          <a:extLst>
            <a:ext uri="{FF2B5EF4-FFF2-40B4-BE49-F238E27FC236}">
              <a16:creationId xmlns:a16="http://schemas.microsoft.com/office/drawing/2014/main" id="{00000000-0008-0000-0300-000079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9" name="テキスト ボックス 378">
          <a:extLst>
            <a:ext uri="{FF2B5EF4-FFF2-40B4-BE49-F238E27FC236}">
              <a16:creationId xmlns:a16="http://schemas.microsoft.com/office/drawing/2014/main" id="{00000000-0008-0000-0300-00007B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81" name="テキスト ボックス 380">
          <a:extLst>
            <a:ext uri="{FF2B5EF4-FFF2-40B4-BE49-F238E27FC236}">
              <a16:creationId xmlns:a16="http://schemas.microsoft.com/office/drawing/2014/main" id="{00000000-0008-0000-0300-00007D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4" name="公債費負担の状況グラフ枠">
          <a:extLst>
            <a:ext uri="{FF2B5EF4-FFF2-40B4-BE49-F238E27FC236}">
              <a16:creationId xmlns:a16="http://schemas.microsoft.com/office/drawing/2014/main" id="{00000000-0008-0000-0300-000080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38</xdr:row>
      <xdr:rowOff>45212</xdr:rowOff>
    </xdr:from>
    <xdr:to>
      <xdr:col>81</xdr:col>
      <xdr:colOff>44450</xdr:colOff>
      <xdr:row>45</xdr:row>
      <xdr:rowOff>32258</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7018000" y="6560312"/>
          <a:ext cx="0" cy="11871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4335</xdr:rowOff>
    </xdr:from>
    <xdr:ext cx="762000" cy="259045"/>
    <xdr:sp macro="" textlink="">
      <xdr:nvSpPr>
        <xdr:cNvPr id="386" name="公債費負担の状況最小値テキスト">
          <a:extLst>
            <a:ext uri="{FF2B5EF4-FFF2-40B4-BE49-F238E27FC236}">
              <a16:creationId xmlns:a16="http://schemas.microsoft.com/office/drawing/2014/main" id="{00000000-0008-0000-0300-000082010000}"/>
            </a:ext>
          </a:extLst>
        </xdr:cNvPr>
        <xdr:cNvSpPr txBox="1"/>
      </xdr:nvSpPr>
      <xdr:spPr>
        <a:xfrm>
          <a:off x="17106900" y="7719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32258</xdr:rowOff>
    </xdr:from>
    <xdr:to>
      <xdr:col>81</xdr:col>
      <xdr:colOff>133350</xdr:colOff>
      <xdr:row>45</xdr:row>
      <xdr:rowOff>32258</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6929100" y="7747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131589</xdr:rowOff>
    </xdr:from>
    <xdr:ext cx="762000" cy="259045"/>
    <xdr:sp macro="" textlink="">
      <xdr:nvSpPr>
        <xdr:cNvPr id="388" name="公債費負担の状況最大値テキスト">
          <a:extLst>
            <a:ext uri="{FF2B5EF4-FFF2-40B4-BE49-F238E27FC236}">
              <a16:creationId xmlns:a16="http://schemas.microsoft.com/office/drawing/2014/main" id="{00000000-0008-0000-0300-000084010000}"/>
            </a:ext>
          </a:extLst>
        </xdr:cNvPr>
        <xdr:cNvSpPr txBox="1"/>
      </xdr:nvSpPr>
      <xdr:spPr>
        <a:xfrm>
          <a:off x="17106900" y="6303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38</xdr:row>
      <xdr:rowOff>45212</xdr:rowOff>
    </xdr:from>
    <xdr:to>
      <xdr:col>81</xdr:col>
      <xdr:colOff>133350</xdr:colOff>
      <xdr:row>38</xdr:row>
      <xdr:rowOff>45212</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6929100" y="6560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49530</xdr:rowOff>
    </xdr:from>
    <xdr:to>
      <xdr:col>81</xdr:col>
      <xdr:colOff>44450</xdr:colOff>
      <xdr:row>42</xdr:row>
      <xdr:rowOff>68834</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a:off x="16179800" y="7250430"/>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51579</xdr:rowOff>
    </xdr:from>
    <xdr:ext cx="762000" cy="259045"/>
    <xdr:sp macro="" textlink="">
      <xdr:nvSpPr>
        <xdr:cNvPr id="391" name="公債費負担の状況平均値テキスト">
          <a:extLst>
            <a:ext uri="{FF2B5EF4-FFF2-40B4-BE49-F238E27FC236}">
              <a16:creationId xmlns:a16="http://schemas.microsoft.com/office/drawing/2014/main" id="{00000000-0008-0000-0300-000087010000}"/>
            </a:ext>
          </a:extLst>
        </xdr:cNvPr>
        <xdr:cNvSpPr txBox="1"/>
      </xdr:nvSpPr>
      <xdr:spPr>
        <a:xfrm>
          <a:off x="17106900" y="690957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35052</xdr:rowOff>
    </xdr:from>
    <xdr:to>
      <xdr:col>81</xdr:col>
      <xdr:colOff>95250</xdr:colOff>
      <xdr:row>41</xdr:row>
      <xdr:rowOff>136652</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6967200" y="7064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49530</xdr:rowOff>
    </xdr:from>
    <xdr:to>
      <xdr:col>77</xdr:col>
      <xdr:colOff>44450</xdr:colOff>
      <xdr:row>42</xdr:row>
      <xdr:rowOff>59182</xdr:rowOff>
    </xdr:to>
    <xdr:cxnSp macro="">
      <xdr:nvCxnSpPr>
        <xdr:cNvPr id="393" name="直線コネクタ 392">
          <a:extLst>
            <a:ext uri="{FF2B5EF4-FFF2-40B4-BE49-F238E27FC236}">
              <a16:creationId xmlns:a16="http://schemas.microsoft.com/office/drawing/2014/main" id="{00000000-0008-0000-0300-000089010000}"/>
            </a:ext>
          </a:extLst>
        </xdr:cNvPr>
        <xdr:cNvCxnSpPr/>
      </xdr:nvCxnSpPr>
      <xdr:spPr>
        <a:xfrm flipV="1">
          <a:off x="15290800" y="7250430"/>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44704</xdr:rowOff>
    </xdr:from>
    <xdr:to>
      <xdr:col>77</xdr:col>
      <xdr:colOff>95250</xdr:colOff>
      <xdr:row>41</xdr:row>
      <xdr:rowOff>146304</xdr:rowOff>
    </xdr:to>
    <xdr:sp macro="" textlink="">
      <xdr:nvSpPr>
        <xdr:cNvPr id="394" name="フローチャート: 判断 393">
          <a:extLst>
            <a:ext uri="{FF2B5EF4-FFF2-40B4-BE49-F238E27FC236}">
              <a16:creationId xmlns:a16="http://schemas.microsoft.com/office/drawing/2014/main" id="{00000000-0008-0000-0300-00008A010000}"/>
            </a:ext>
          </a:extLst>
        </xdr:cNvPr>
        <xdr:cNvSpPr/>
      </xdr:nvSpPr>
      <xdr:spPr>
        <a:xfrm>
          <a:off x="16129000" y="707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156481</xdr:rowOff>
    </xdr:from>
    <xdr:ext cx="7366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798800" y="68430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59182</xdr:rowOff>
    </xdr:from>
    <xdr:to>
      <xdr:col>72</xdr:col>
      <xdr:colOff>203200</xdr:colOff>
      <xdr:row>42</xdr:row>
      <xdr:rowOff>68834</xdr:rowOff>
    </xdr:to>
    <xdr:cxnSp macro="">
      <xdr:nvCxnSpPr>
        <xdr:cNvPr id="396" name="直線コネクタ 395">
          <a:extLst>
            <a:ext uri="{FF2B5EF4-FFF2-40B4-BE49-F238E27FC236}">
              <a16:creationId xmlns:a16="http://schemas.microsoft.com/office/drawing/2014/main" id="{00000000-0008-0000-0300-00008C010000}"/>
            </a:ext>
          </a:extLst>
        </xdr:cNvPr>
        <xdr:cNvCxnSpPr/>
      </xdr:nvCxnSpPr>
      <xdr:spPr>
        <a:xfrm flipV="1">
          <a:off x="14401800" y="7260082"/>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49530</xdr:rowOff>
    </xdr:from>
    <xdr:to>
      <xdr:col>73</xdr:col>
      <xdr:colOff>44450</xdr:colOff>
      <xdr:row>41</xdr:row>
      <xdr:rowOff>151130</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5240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161307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909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68834</xdr:rowOff>
    </xdr:from>
    <xdr:to>
      <xdr:col>68</xdr:col>
      <xdr:colOff>152400</xdr:colOff>
      <xdr:row>42</xdr:row>
      <xdr:rowOff>83312</xdr:rowOff>
    </xdr:to>
    <xdr:cxnSp macro="">
      <xdr:nvCxnSpPr>
        <xdr:cNvPr id="399" name="直線コネクタ 398">
          <a:extLst>
            <a:ext uri="{FF2B5EF4-FFF2-40B4-BE49-F238E27FC236}">
              <a16:creationId xmlns:a16="http://schemas.microsoft.com/office/drawing/2014/main" id="{00000000-0008-0000-0300-00008F010000}"/>
            </a:ext>
          </a:extLst>
        </xdr:cNvPr>
        <xdr:cNvCxnSpPr/>
      </xdr:nvCxnSpPr>
      <xdr:spPr>
        <a:xfrm flipV="1">
          <a:off x="13512800" y="7269734"/>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59182</xdr:rowOff>
    </xdr:from>
    <xdr:to>
      <xdr:col>68</xdr:col>
      <xdr:colOff>203200</xdr:colOff>
      <xdr:row>41</xdr:row>
      <xdr:rowOff>160782</xdr:rowOff>
    </xdr:to>
    <xdr:sp macro="" textlink="">
      <xdr:nvSpPr>
        <xdr:cNvPr id="400" name="フローチャート: 判断 399">
          <a:extLst>
            <a:ext uri="{FF2B5EF4-FFF2-40B4-BE49-F238E27FC236}">
              <a16:creationId xmlns:a16="http://schemas.microsoft.com/office/drawing/2014/main" id="{00000000-0008-0000-0300-000090010000}"/>
            </a:ext>
          </a:extLst>
        </xdr:cNvPr>
        <xdr:cNvSpPr/>
      </xdr:nvSpPr>
      <xdr:spPr>
        <a:xfrm>
          <a:off x="14351000" y="708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170959</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020800" y="6857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97790</xdr:rowOff>
    </xdr:from>
    <xdr:to>
      <xdr:col>64</xdr:col>
      <xdr:colOff>152400</xdr:colOff>
      <xdr:row>42</xdr:row>
      <xdr:rowOff>27940</xdr:rowOff>
    </xdr:to>
    <xdr:sp macro="" textlink="">
      <xdr:nvSpPr>
        <xdr:cNvPr id="402" name="フローチャート: 判断 401">
          <a:extLst>
            <a:ext uri="{FF2B5EF4-FFF2-40B4-BE49-F238E27FC236}">
              <a16:creationId xmlns:a16="http://schemas.microsoft.com/office/drawing/2014/main" id="{00000000-0008-0000-0300-000092010000}"/>
            </a:ext>
          </a:extLst>
        </xdr:cNvPr>
        <xdr:cNvSpPr/>
      </xdr:nvSpPr>
      <xdr:spPr>
        <a:xfrm>
          <a:off x="13462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38117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1318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18034</xdr:rowOff>
    </xdr:from>
    <xdr:to>
      <xdr:col>81</xdr:col>
      <xdr:colOff>95250</xdr:colOff>
      <xdr:row>42</xdr:row>
      <xdr:rowOff>119634</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6967200" y="7218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161561</xdr:rowOff>
    </xdr:from>
    <xdr:ext cx="762000" cy="259045"/>
    <xdr:sp macro="" textlink="">
      <xdr:nvSpPr>
        <xdr:cNvPr id="410" name="公債費負担の状況該当値テキスト">
          <a:extLst>
            <a:ext uri="{FF2B5EF4-FFF2-40B4-BE49-F238E27FC236}">
              <a16:creationId xmlns:a16="http://schemas.microsoft.com/office/drawing/2014/main" id="{00000000-0008-0000-0300-00009A010000}"/>
            </a:ext>
          </a:extLst>
        </xdr:cNvPr>
        <xdr:cNvSpPr txBox="1"/>
      </xdr:nvSpPr>
      <xdr:spPr>
        <a:xfrm>
          <a:off x="17106900" y="7191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170180</xdr:rowOff>
    </xdr:from>
    <xdr:to>
      <xdr:col>77</xdr:col>
      <xdr:colOff>95250</xdr:colOff>
      <xdr:row>42</xdr:row>
      <xdr:rowOff>100330</xdr:rowOff>
    </xdr:to>
    <xdr:sp macro="" textlink="">
      <xdr:nvSpPr>
        <xdr:cNvPr id="411" name="楕円 410">
          <a:extLst>
            <a:ext uri="{FF2B5EF4-FFF2-40B4-BE49-F238E27FC236}">
              <a16:creationId xmlns:a16="http://schemas.microsoft.com/office/drawing/2014/main" id="{00000000-0008-0000-0300-00009B010000}"/>
            </a:ext>
          </a:extLst>
        </xdr:cNvPr>
        <xdr:cNvSpPr/>
      </xdr:nvSpPr>
      <xdr:spPr>
        <a:xfrm>
          <a:off x="16129000" y="719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85107</xdr:rowOff>
    </xdr:from>
    <xdr:ext cx="7366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798800" y="72860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8382</xdr:rowOff>
    </xdr:from>
    <xdr:to>
      <xdr:col>73</xdr:col>
      <xdr:colOff>44450</xdr:colOff>
      <xdr:row>42</xdr:row>
      <xdr:rowOff>109982</xdr:rowOff>
    </xdr:to>
    <xdr:sp macro="" textlink="">
      <xdr:nvSpPr>
        <xdr:cNvPr id="413" name="楕円 412">
          <a:extLst>
            <a:ext uri="{FF2B5EF4-FFF2-40B4-BE49-F238E27FC236}">
              <a16:creationId xmlns:a16="http://schemas.microsoft.com/office/drawing/2014/main" id="{00000000-0008-0000-0300-00009D010000}"/>
            </a:ext>
          </a:extLst>
        </xdr:cNvPr>
        <xdr:cNvSpPr/>
      </xdr:nvSpPr>
      <xdr:spPr>
        <a:xfrm>
          <a:off x="15240000" y="7209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94759</xdr:rowOff>
    </xdr:from>
    <xdr:ext cx="762000" cy="259045"/>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4909800" y="7295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18034</xdr:rowOff>
    </xdr:from>
    <xdr:to>
      <xdr:col>68</xdr:col>
      <xdr:colOff>203200</xdr:colOff>
      <xdr:row>42</xdr:row>
      <xdr:rowOff>119634</xdr:rowOff>
    </xdr:to>
    <xdr:sp macro="" textlink="">
      <xdr:nvSpPr>
        <xdr:cNvPr id="415" name="楕円 414">
          <a:extLst>
            <a:ext uri="{FF2B5EF4-FFF2-40B4-BE49-F238E27FC236}">
              <a16:creationId xmlns:a16="http://schemas.microsoft.com/office/drawing/2014/main" id="{00000000-0008-0000-0300-00009F010000}"/>
            </a:ext>
          </a:extLst>
        </xdr:cNvPr>
        <xdr:cNvSpPr/>
      </xdr:nvSpPr>
      <xdr:spPr>
        <a:xfrm>
          <a:off x="14351000" y="7218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104411</xdr:rowOff>
    </xdr:from>
    <xdr:ext cx="762000" cy="259045"/>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4020800" y="7305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32512</xdr:rowOff>
    </xdr:from>
    <xdr:to>
      <xdr:col>64</xdr:col>
      <xdr:colOff>152400</xdr:colOff>
      <xdr:row>42</xdr:row>
      <xdr:rowOff>134112</xdr:rowOff>
    </xdr:to>
    <xdr:sp macro="" textlink="">
      <xdr:nvSpPr>
        <xdr:cNvPr id="417" name="楕円 416">
          <a:extLst>
            <a:ext uri="{FF2B5EF4-FFF2-40B4-BE49-F238E27FC236}">
              <a16:creationId xmlns:a16="http://schemas.microsoft.com/office/drawing/2014/main" id="{00000000-0008-0000-0300-0000A1010000}"/>
            </a:ext>
          </a:extLst>
        </xdr:cNvPr>
        <xdr:cNvSpPr/>
      </xdr:nvSpPr>
      <xdr:spPr>
        <a:xfrm>
          <a:off x="13462000" y="7233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118889</xdr:rowOff>
    </xdr:from>
    <xdr:ext cx="762000" cy="259045"/>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3131800" y="7319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[45.9%]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7" name="正方形/長方形 426">
          <a:extLst>
            <a:ext uri="{FF2B5EF4-FFF2-40B4-BE49-F238E27FC236}">
              <a16:creationId xmlns:a16="http://schemas.microsoft.com/office/drawing/2014/main" id="{00000000-0008-0000-0300-0000AB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8" name="正方形/長方形 427">
          <a:extLst>
            <a:ext uri="{FF2B5EF4-FFF2-40B4-BE49-F238E27FC236}">
              <a16:creationId xmlns:a16="http://schemas.microsoft.com/office/drawing/2014/main" id="{00000000-0008-0000-0300-0000AC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9" name="正方形/長方形 428">
          <a:extLst>
            <a:ext uri="{FF2B5EF4-FFF2-40B4-BE49-F238E27FC236}">
              <a16:creationId xmlns:a16="http://schemas.microsoft.com/office/drawing/2014/main" id="{00000000-0008-0000-0300-0000AD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30" name="正方形/長方形 429">
          <a:extLst>
            <a:ext uri="{FF2B5EF4-FFF2-40B4-BE49-F238E27FC236}">
              <a16:creationId xmlns:a16="http://schemas.microsoft.com/office/drawing/2014/main" id="{00000000-0008-0000-0300-0000AE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前年度より</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ポイント減少したものの、類似団体と比較すると依然高い値となっている。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これは一般単独事業である庁舎建設事業等の借り入れにより地方債の未償還額が高いためである。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今後学校施設の統廃合事業を行う際に起債をする予定があり、将来負担は増加する見込みである・</a:t>
          </a:r>
        </a:p>
      </xdr:txBody>
    </xdr:sp>
    <xdr:clientData/>
  </xdr:twoCellAnchor>
  <xdr:oneCellAnchor>
    <xdr:from>
      <xdr:col>61</xdr:col>
      <xdr:colOff>6350</xdr:colOff>
      <xdr:row>10</xdr:row>
      <xdr:rowOff>63500</xdr:rowOff>
    </xdr:from>
    <xdr:ext cx="298543" cy="225703"/>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42" name="テキスト ボックス 441">
          <a:extLst>
            <a:ext uri="{FF2B5EF4-FFF2-40B4-BE49-F238E27FC236}">
              <a16:creationId xmlns:a16="http://schemas.microsoft.com/office/drawing/2014/main" id="{00000000-0008-0000-0300-0000BA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4" name="将来負担の状況グラフ枠">
          <a:extLst>
            <a:ext uri="{FF2B5EF4-FFF2-40B4-BE49-F238E27FC236}">
              <a16:creationId xmlns:a16="http://schemas.microsoft.com/office/drawing/2014/main" id="{00000000-0008-0000-0300-0000BC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21</xdr:row>
      <xdr:rowOff>15164</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7018000" y="2451100"/>
          <a:ext cx="0" cy="11645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20</xdr:row>
      <xdr:rowOff>158691</xdr:rowOff>
    </xdr:from>
    <xdr:ext cx="762000" cy="259045"/>
    <xdr:sp macro="" textlink="">
      <xdr:nvSpPr>
        <xdr:cNvPr id="446" name="将来負担の状況最小値テキスト">
          <a:extLst>
            <a:ext uri="{FF2B5EF4-FFF2-40B4-BE49-F238E27FC236}">
              <a16:creationId xmlns:a16="http://schemas.microsoft.com/office/drawing/2014/main" id="{00000000-0008-0000-0300-0000BE010000}"/>
            </a:ext>
          </a:extLst>
        </xdr:cNvPr>
        <xdr:cNvSpPr txBox="1"/>
      </xdr:nvSpPr>
      <xdr:spPr>
        <a:xfrm>
          <a:off x="17106900" y="3587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15164</xdr:rowOff>
    </xdr:from>
    <xdr:to>
      <xdr:col>81</xdr:col>
      <xdr:colOff>133350</xdr:colOff>
      <xdr:row>21</xdr:row>
      <xdr:rowOff>15164</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a:off x="16929100" y="3615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8" name="将来負担の状況最大値テキスト">
          <a:extLst>
            <a:ext uri="{FF2B5EF4-FFF2-40B4-BE49-F238E27FC236}">
              <a16:creationId xmlns:a16="http://schemas.microsoft.com/office/drawing/2014/main" id="{00000000-0008-0000-0300-0000C0010000}"/>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100863</xdr:rowOff>
    </xdr:from>
    <xdr:to>
      <xdr:col>81</xdr:col>
      <xdr:colOff>44450</xdr:colOff>
      <xdr:row>15</xdr:row>
      <xdr:rowOff>104242</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flipV="1">
          <a:off x="16179800" y="2672613"/>
          <a:ext cx="838200" cy="3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119803</xdr:rowOff>
    </xdr:from>
    <xdr:ext cx="762000" cy="259045"/>
    <xdr:sp macro="" textlink="">
      <xdr:nvSpPr>
        <xdr:cNvPr id="451" name="将来負担の状況平均値テキスト">
          <a:extLst>
            <a:ext uri="{FF2B5EF4-FFF2-40B4-BE49-F238E27FC236}">
              <a16:creationId xmlns:a16="http://schemas.microsoft.com/office/drawing/2014/main" id="{00000000-0008-0000-0300-0000C3010000}"/>
            </a:ext>
          </a:extLst>
        </xdr:cNvPr>
        <xdr:cNvSpPr txBox="1"/>
      </xdr:nvSpPr>
      <xdr:spPr>
        <a:xfrm>
          <a:off x="17106900" y="23486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103276</xdr:rowOff>
    </xdr:from>
    <xdr:to>
      <xdr:col>81</xdr:col>
      <xdr:colOff>95250</xdr:colOff>
      <xdr:row>15</xdr:row>
      <xdr:rowOff>33426</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6967200" y="2503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104242</xdr:rowOff>
    </xdr:from>
    <xdr:to>
      <xdr:col>77</xdr:col>
      <xdr:colOff>44450</xdr:colOff>
      <xdr:row>16</xdr:row>
      <xdr:rowOff>110388</xdr:rowOff>
    </xdr:to>
    <xdr:cxnSp macro="">
      <xdr:nvCxnSpPr>
        <xdr:cNvPr id="453" name="直線コネクタ 452">
          <a:extLst>
            <a:ext uri="{FF2B5EF4-FFF2-40B4-BE49-F238E27FC236}">
              <a16:creationId xmlns:a16="http://schemas.microsoft.com/office/drawing/2014/main" id="{00000000-0008-0000-0300-0000C5010000}"/>
            </a:ext>
          </a:extLst>
        </xdr:cNvPr>
        <xdr:cNvCxnSpPr/>
      </xdr:nvCxnSpPr>
      <xdr:spPr>
        <a:xfrm flipV="1">
          <a:off x="15290800" y="2675992"/>
          <a:ext cx="889000" cy="177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98933</xdr:rowOff>
    </xdr:from>
    <xdr:to>
      <xdr:col>77</xdr:col>
      <xdr:colOff>95250</xdr:colOff>
      <xdr:row>15</xdr:row>
      <xdr:rowOff>29083</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6129000" y="2499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39260</xdr:rowOff>
    </xdr:from>
    <xdr:ext cx="7366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798800" y="22681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166497</xdr:rowOff>
    </xdr:from>
    <xdr:to>
      <xdr:col>72</xdr:col>
      <xdr:colOff>203200</xdr:colOff>
      <xdr:row>16</xdr:row>
      <xdr:rowOff>110388</xdr:rowOff>
    </xdr:to>
    <xdr:cxnSp macro="">
      <xdr:nvCxnSpPr>
        <xdr:cNvPr id="456" name="直線コネクタ 455">
          <a:extLst>
            <a:ext uri="{FF2B5EF4-FFF2-40B4-BE49-F238E27FC236}">
              <a16:creationId xmlns:a16="http://schemas.microsoft.com/office/drawing/2014/main" id="{00000000-0008-0000-0300-0000C8010000}"/>
            </a:ext>
          </a:extLst>
        </xdr:cNvPr>
        <xdr:cNvCxnSpPr/>
      </xdr:nvCxnSpPr>
      <xdr:spPr>
        <a:xfrm>
          <a:off x="14401800" y="2738247"/>
          <a:ext cx="889000" cy="115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137541</xdr:rowOff>
    </xdr:from>
    <xdr:to>
      <xdr:col>73</xdr:col>
      <xdr:colOff>44450</xdr:colOff>
      <xdr:row>15</xdr:row>
      <xdr:rowOff>67691</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5240000" y="2537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77868</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909800" y="23067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151536</xdr:rowOff>
    </xdr:from>
    <xdr:to>
      <xdr:col>68</xdr:col>
      <xdr:colOff>152400</xdr:colOff>
      <xdr:row>15</xdr:row>
      <xdr:rowOff>166497</xdr:rowOff>
    </xdr:to>
    <xdr:cxnSp macro="">
      <xdr:nvCxnSpPr>
        <xdr:cNvPr id="459" name="直線コネクタ 458">
          <a:extLst>
            <a:ext uri="{FF2B5EF4-FFF2-40B4-BE49-F238E27FC236}">
              <a16:creationId xmlns:a16="http://schemas.microsoft.com/office/drawing/2014/main" id="{00000000-0008-0000-0300-0000CB010000}"/>
            </a:ext>
          </a:extLst>
        </xdr:cNvPr>
        <xdr:cNvCxnSpPr/>
      </xdr:nvCxnSpPr>
      <xdr:spPr>
        <a:xfrm>
          <a:off x="13512800" y="2723286"/>
          <a:ext cx="889000" cy="14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158775</xdr:rowOff>
    </xdr:from>
    <xdr:to>
      <xdr:col>68</xdr:col>
      <xdr:colOff>203200</xdr:colOff>
      <xdr:row>15</xdr:row>
      <xdr:rowOff>88925</xdr:rowOff>
    </xdr:to>
    <xdr:sp macro="" textlink="">
      <xdr:nvSpPr>
        <xdr:cNvPr id="460" name="フローチャート: 判断 459">
          <a:extLst>
            <a:ext uri="{FF2B5EF4-FFF2-40B4-BE49-F238E27FC236}">
              <a16:creationId xmlns:a16="http://schemas.microsoft.com/office/drawing/2014/main" id="{00000000-0008-0000-0300-0000CC010000}"/>
            </a:ext>
          </a:extLst>
        </xdr:cNvPr>
        <xdr:cNvSpPr/>
      </xdr:nvSpPr>
      <xdr:spPr>
        <a:xfrm>
          <a:off x="14351000" y="255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99102</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4020800" y="2327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4699</xdr:rowOff>
    </xdr:from>
    <xdr:to>
      <xdr:col>64</xdr:col>
      <xdr:colOff>152400</xdr:colOff>
      <xdr:row>15</xdr:row>
      <xdr:rowOff>106299</xdr:rowOff>
    </xdr:to>
    <xdr:sp macro="" textlink="">
      <xdr:nvSpPr>
        <xdr:cNvPr id="462" name="フローチャート: 判断 461">
          <a:extLst>
            <a:ext uri="{FF2B5EF4-FFF2-40B4-BE49-F238E27FC236}">
              <a16:creationId xmlns:a16="http://schemas.microsoft.com/office/drawing/2014/main" id="{00000000-0008-0000-0300-0000CE010000}"/>
            </a:ext>
          </a:extLst>
        </xdr:cNvPr>
        <xdr:cNvSpPr/>
      </xdr:nvSpPr>
      <xdr:spPr>
        <a:xfrm>
          <a:off x="13462000" y="2576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116476</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131800" y="2345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50063</xdr:rowOff>
    </xdr:from>
    <xdr:to>
      <xdr:col>81</xdr:col>
      <xdr:colOff>95250</xdr:colOff>
      <xdr:row>15</xdr:row>
      <xdr:rowOff>151663</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6967200" y="2621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22140</xdr:rowOff>
    </xdr:from>
    <xdr:ext cx="762000" cy="259045"/>
    <xdr:sp macro="" textlink="">
      <xdr:nvSpPr>
        <xdr:cNvPr id="470" name="将来負担の状況該当値テキスト">
          <a:extLst>
            <a:ext uri="{FF2B5EF4-FFF2-40B4-BE49-F238E27FC236}">
              <a16:creationId xmlns:a16="http://schemas.microsoft.com/office/drawing/2014/main" id="{00000000-0008-0000-0300-0000D6010000}"/>
            </a:ext>
          </a:extLst>
        </xdr:cNvPr>
        <xdr:cNvSpPr txBox="1"/>
      </xdr:nvSpPr>
      <xdr:spPr>
        <a:xfrm>
          <a:off x="17106900" y="2593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53442</xdr:rowOff>
    </xdr:from>
    <xdr:to>
      <xdr:col>77</xdr:col>
      <xdr:colOff>95250</xdr:colOff>
      <xdr:row>15</xdr:row>
      <xdr:rowOff>155042</xdr:rowOff>
    </xdr:to>
    <xdr:sp macro="" textlink="">
      <xdr:nvSpPr>
        <xdr:cNvPr id="471" name="楕円 470">
          <a:extLst>
            <a:ext uri="{FF2B5EF4-FFF2-40B4-BE49-F238E27FC236}">
              <a16:creationId xmlns:a16="http://schemas.microsoft.com/office/drawing/2014/main" id="{00000000-0008-0000-0300-0000D7010000}"/>
            </a:ext>
          </a:extLst>
        </xdr:cNvPr>
        <xdr:cNvSpPr/>
      </xdr:nvSpPr>
      <xdr:spPr>
        <a:xfrm>
          <a:off x="16129000" y="2625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139819</xdr:rowOff>
    </xdr:from>
    <xdr:ext cx="736600" cy="259045"/>
    <xdr:sp macro="" textlink="">
      <xdr:nvSpPr>
        <xdr:cNvPr id="472" name="テキスト ボックス 471">
          <a:extLst>
            <a:ext uri="{FF2B5EF4-FFF2-40B4-BE49-F238E27FC236}">
              <a16:creationId xmlns:a16="http://schemas.microsoft.com/office/drawing/2014/main" id="{00000000-0008-0000-0300-0000D8010000}"/>
            </a:ext>
          </a:extLst>
        </xdr:cNvPr>
        <xdr:cNvSpPr txBox="1"/>
      </xdr:nvSpPr>
      <xdr:spPr>
        <a:xfrm>
          <a:off x="15798800" y="2711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59588</xdr:rowOff>
    </xdr:from>
    <xdr:to>
      <xdr:col>73</xdr:col>
      <xdr:colOff>44450</xdr:colOff>
      <xdr:row>16</xdr:row>
      <xdr:rowOff>161188</xdr:rowOff>
    </xdr:to>
    <xdr:sp macro="" textlink="">
      <xdr:nvSpPr>
        <xdr:cNvPr id="473" name="楕円 472">
          <a:extLst>
            <a:ext uri="{FF2B5EF4-FFF2-40B4-BE49-F238E27FC236}">
              <a16:creationId xmlns:a16="http://schemas.microsoft.com/office/drawing/2014/main" id="{00000000-0008-0000-0300-0000D9010000}"/>
            </a:ext>
          </a:extLst>
        </xdr:cNvPr>
        <xdr:cNvSpPr/>
      </xdr:nvSpPr>
      <xdr:spPr>
        <a:xfrm>
          <a:off x="15240000" y="2802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145965</xdr:rowOff>
    </xdr:from>
    <xdr:ext cx="762000" cy="259045"/>
    <xdr:sp macro="" textlink="">
      <xdr:nvSpPr>
        <xdr:cNvPr id="474" name="テキスト ボックス 473">
          <a:extLst>
            <a:ext uri="{FF2B5EF4-FFF2-40B4-BE49-F238E27FC236}">
              <a16:creationId xmlns:a16="http://schemas.microsoft.com/office/drawing/2014/main" id="{00000000-0008-0000-0300-0000DA010000}"/>
            </a:ext>
          </a:extLst>
        </xdr:cNvPr>
        <xdr:cNvSpPr txBox="1"/>
      </xdr:nvSpPr>
      <xdr:spPr>
        <a:xfrm>
          <a:off x="14909800" y="2889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115697</xdr:rowOff>
    </xdr:from>
    <xdr:to>
      <xdr:col>68</xdr:col>
      <xdr:colOff>203200</xdr:colOff>
      <xdr:row>16</xdr:row>
      <xdr:rowOff>45847</xdr:rowOff>
    </xdr:to>
    <xdr:sp macro="" textlink="">
      <xdr:nvSpPr>
        <xdr:cNvPr id="475" name="楕円 474">
          <a:extLst>
            <a:ext uri="{FF2B5EF4-FFF2-40B4-BE49-F238E27FC236}">
              <a16:creationId xmlns:a16="http://schemas.microsoft.com/office/drawing/2014/main" id="{00000000-0008-0000-0300-0000DB010000}"/>
            </a:ext>
          </a:extLst>
        </xdr:cNvPr>
        <xdr:cNvSpPr/>
      </xdr:nvSpPr>
      <xdr:spPr>
        <a:xfrm>
          <a:off x="14351000" y="2687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30624</xdr:rowOff>
    </xdr:from>
    <xdr:ext cx="762000" cy="259045"/>
    <xdr:sp macro="" textlink="">
      <xdr:nvSpPr>
        <xdr:cNvPr id="476" name="テキスト ボックス 475">
          <a:extLst>
            <a:ext uri="{FF2B5EF4-FFF2-40B4-BE49-F238E27FC236}">
              <a16:creationId xmlns:a16="http://schemas.microsoft.com/office/drawing/2014/main" id="{00000000-0008-0000-0300-0000DC010000}"/>
            </a:ext>
          </a:extLst>
        </xdr:cNvPr>
        <xdr:cNvSpPr txBox="1"/>
      </xdr:nvSpPr>
      <xdr:spPr>
        <a:xfrm>
          <a:off x="14020800" y="2773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100736</xdr:rowOff>
    </xdr:from>
    <xdr:to>
      <xdr:col>64</xdr:col>
      <xdr:colOff>152400</xdr:colOff>
      <xdr:row>16</xdr:row>
      <xdr:rowOff>30886</xdr:rowOff>
    </xdr:to>
    <xdr:sp macro="" textlink="">
      <xdr:nvSpPr>
        <xdr:cNvPr id="477" name="楕円 476">
          <a:extLst>
            <a:ext uri="{FF2B5EF4-FFF2-40B4-BE49-F238E27FC236}">
              <a16:creationId xmlns:a16="http://schemas.microsoft.com/office/drawing/2014/main" id="{00000000-0008-0000-0300-0000DD010000}"/>
            </a:ext>
          </a:extLst>
        </xdr:cNvPr>
        <xdr:cNvSpPr/>
      </xdr:nvSpPr>
      <xdr:spPr>
        <a:xfrm>
          <a:off x="13462000" y="2672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15663</xdr:rowOff>
    </xdr:from>
    <xdr:ext cx="762000" cy="259045"/>
    <xdr:sp macro="" textlink="">
      <xdr:nvSpPr>
        <xdr:cNvPr id="478" name="テキスト ボックス 477">
          <a:extLst>
            <a:ext uri="{FF2B5EF4-FFF2-40B4-BE49-F238E27FC236}">
              <a16:creationId xmlns:a16="http://schemas.microsoft.com/office/drawing/2014/main" id="{00000000-0008-0000-0300-0000DE010000}"/>
            </a:ext>
          </a:extLst>
        </xdr:cNvPr>
        <xdr:cNvSpPr txBox="1"/>
      </xdr:nvSpPr>
      <xdr:spPr>
        <a:xfrm>
          <a:off x="13131800" y="2758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岐阜県北方町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18,428
17,902
5.18
6,699,357
6,335,574
329,356
4,248,114
7,293,323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10.9
45.9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類似団体よりも低い水準となっている。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これは子ども館運営や塵芥処理業務など民間委託等の推進によりコスト削減ができていると考えられる。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今後も行政サービスの低下を招くことがないように配慮しながら、会計年度任用職員を含めた適正な人員配置を含め、人件費の抑制を図っていく。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49276</xdr:rowOff>
    </xdr:from>
    <xdr:to>
      <xdr:col>24</xdr:col>
      <xdr:colOff>25400</xdr:colOff>
      <xdr:row>40</xdr:row>
      <xdr:rowOff>108712</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878576"/>
          <a:ext cx="0" cy="1088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80789</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938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108712</xdr:rowOff>
    </xdr:from>
    <xdr:to>
      <xdr:col>24</xdr:col>
      <xdr:colOff>114300</xdr:colOff>
      <xdr:row>40</xdr:row>
      <xdr:rowOff>108712</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966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135653</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622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49276</xdr:rowOff>
    </xdr:from>
    <xdr:to>
      <xdr:col>24</xdr:col>
      <xdr:colOff>114300</xdr:colOff>
      <xdr:row>34</xdr:row>
      <xdr:rowOff>49276</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878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152146</xdr:rowOff>
    </xdr:from>
    <xdr:to>
      <xdr:col>24</xdr:col>
      <xdr:colOff>25400</xdr:colOff>
      <xdr:row>36</xdr:row>
      <xdr:rowOff>53848</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152896"/>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112285</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284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140208</xdr:rowOff>
    </xdr:from>
    <xdr:to>
      <xdr:col>24</xdr:col>
      <xdr:colOff>76200</xdr:colOff>
      <xdr:row>37</xdr:row>
      <xdr:rowOff>70358</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44704</xdr:rowOff>
    </xdr:from>
    <xdr:to>
      <xdr:col>19</xdr:col>
      <xdr:colOff>187325</xdr:colOff>
      <xdr:row>36</xdr:row>
      <xdr:rowOff>53848</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21690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144780</xdr:rowOff>
    </xdr:from>
    <xdr:to>
      <xdr:col>20</xdr:col>
      <xdr:colOff>38100</xdr:colOff>
      <xdr:row>37</xdr:row>
      <xdr:rowOff>74930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59707</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40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44704</xdr:rowOff>
    </xdr:from>
    <xdr:to>
      <xdr:col>15</xdr:col>
      <xdr:colOff>98425</xdr:colOff>
      <xdr:row>36</xdr:row>
      <xdr:rowOff>81280</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21690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149352</xdr:rowOff>
    </xdr:from>
    <xdr:to>
      <xdr:col>15</xdr:col>
      <xdr:colOff>149225</xdr:colOff>
      <xdr:row>37</xdr:row>
      <xdr:rowOff>79502</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64279</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8128</xdr:rowOff>
    </xdr:from>
    <xdr:to>
      <xdr:col>11</xdr:col>
      <xdr:colOff>9525</xdr:colOff>
      <xdr:row>36</xdr:row>
      <xdr:rowOff>81280</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180328"/>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153924</xdr:rowOff>
    </xdr:from>
    <xdr:to>
      <xdr:col>11</xdr:col>
      <xdr:colOff>60325</xdr:colOff>
      <xdr:row>37</xdr:row>
      <xdr:rowOff>84074</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68851</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153924</xdr:rowOff>
    </xdr:from>
    <xdr:to>
      <xdr:col>6</xdr:col>
      <xdr:colOff>171450</xdr:colOff>
      <xdr:row>37</xdr:row>
      <xdr:rowOff>84074</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68851</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101346</xdr:rowOff>
    </xdr:from>
    <xdr:to>
      <xdr:col>24</xdr:col>
      <xdr:colOff>76200</xdr:colOff>
      <xdr:row>36</xdr:row>
      <xdr:rowOff>31496</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102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117873</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5947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3048</xdr:rowOff>
    </xdr:from>
    <xdr:to>
      <xdr:col>20</xdr:col>
      <xdr:colOff>38100</xdr:colOff>
      <xdr:row>36</xdr:row>
      <xdr:rowOff>104648</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175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114825</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59441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165354</xdr:rowOff>
    </xdr:from>
    <xdr:to>
      <xdr:col>15</xdr:col>
      <xdr:colOff>149225</xdr:colOff>
      <xdr:row>36</xdr:row>
      <xdr:rowOff>95504</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16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105681</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5934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30480</xdr:rowOff>
    </xdr:from>
    <xdr:to>
      <xdr:col>11</xdr:col>
      <xdr:colOff>60325</xdr:colOff>
      <xdr:row>36</xdr:row>
      <xdr:rowOff>132080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142257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128778</xdr:rowOff>
    </xdr:from>
    <xdr:to>
      <xdr:col>6</xdr:col>
      <xdr:colOff>171450</xdr:colOff>
      <xdr:row>36</xdr:row>
      <xdr:rowOff>58928</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12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69105</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89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例年類似団体と比較しても高い値となっている。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これは子ども館運営や塵芥処理業務などの委託を推進し、人件費から委託料（物件費）へ移行したためだと考えられる。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人件費と物件費を合わせた値でみると類似団体よりも低い傾向にあるため、コスト削減ができていると考えられる。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今後も行政改革等により事務事業の見直しを図り、経常経費の削減に努めていく。</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27940</xdr:rowOff>
    </xdr:from>
    <xdr:to>
      <xdr:col>82</xdr:col>
      <xdr:colOff>107950</xdr:colOff>
      <xdr:row>21</xdr:row>
      <xdr:rowOff>62230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42824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34307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634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62230</xdr:rowOff>
    </xdr:from>
    <xdr:to>
      <xdr:col>82</xdr:col>
      <xdr:colOff>196850</xdr:colOff>
      <xdr:row>21</xdr:row>
      <xdr:rowOff>62230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662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114317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2171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27940</xdr:rowOff>
    </xdr:from>
    <xdr:to>
      <xdr:col>82</xdr:col>
      <xdr:colOff>196850</xdr:colOff>
      <xdr:row>14</xdr:row>
      <xdr:rowOff>27940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428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123190</xdr:rowOff>
    </xdr:from>
    <xdr:to>
      <xdr:col>82</xdr:col>
      <xdr:colOff>107950</xdr:colOff>
      <xdr:row>17</xdr:row>
      <xdr:rowOff>138430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303784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50817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794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34290</xdr:rowOff>
    </xdr:from>
    <xdr:to>
      <xdr:col>82</xdr:col>
      <xdr:colOff>158750</xdr:colOff>
      <xdr:row>17</xdr:row>
      <xdr:rowOff>135890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948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123190</xdr:rowOff>
    </xdr:from>
    <xdr:to>
      <xdr:col>78</xdr:col>
      <xdr:colOff>69850</xdr:colOff>
      <xdr:row>18</xdr:row>
      <xdr:rowOff>66040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4782800" y="303784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19050</xdr:rowOff>
    </xdr:from>
    <xdr:to>
      <xdr:col>78</xdr:col>
      <xdr:colOff>120650</xdr:colOff>
      <xdr:row>17</xdr:row>
      <xdr:rowOff>120650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130827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702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43180</xdr:rowOff>
    </xdr:from>
    <xdr:to>
      <xdr:col>73</xdr:col>
      <xdr:colOff>180975</xdr:colOff>
      <xdr:row>18</xdr:row>
      <xdr:rowOff>66040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893800" y="31292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3810</xdr:rowOff>
    </xdr:from>
    <xdr:to>
      <xdr:col>74</xdr:col>
      <xdr:colOff>31750</xdr:colOff>
      <xdr:row>17</xdr:row>
      <xdr:rowOff>105410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91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115587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687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20320</xdr:rowOff>
    </xdr:from>
    <xdr:to>
      <xdr:col>69</xdr:col>
      <xdr:colOff>92075</xdr:colOff>
      <xdr:row>18</xdr:row>
      <xdr:rowOff>43180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3004800" y="31064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160020</xdr:rowOff>
    </xdr:from>
    <xdr:to>
      <xdr:col>69</xdr:col>
      <xdr:colOff>142875</xdr:colOff>
      <xdr:row>17</xdr:row>
      <xdr:rowOff>90170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100347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672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160020</xdr:rowOff>
    </xdr:from>
    <xdr:to>
      <xdr:col>65</xdr:col>
      <xdr:colOff>53975</xdr:colOff>
      <xdr:row>17</xdr:row>
      <xdr:rowOff>90170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100347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672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87630</xdr:rowOff>
    </xdr:from>
    <xdr:to>
      <xdr:col>82</xdr:col>
      <xdr:colOff>158750</xdr:colOff>
      <xdr:row>18</xdr:row>
      <xdr:rowOff>17780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3002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59707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97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72390</xdr:rowOff>
    </xdr:from>
    <xdr:to>
      <xdr:col>78</xdr:col>
      <xdr:colOff>120650</xdr:colOff>
      <xdr:row>18</xdr:row>
      <xdr:rowOff>2540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987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158767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3073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15240</xdr:rowOff>
    </xdr:from>
    <xdr:to>
      <xdr:col>74</xdr:col>
      <xdr:colOff>31750</xdr:colOff>
      <xdr:row>18</xdr:row>
      <xdr:rowOff>116840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3101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101617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318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163830</xdr:rowOff>
    </xdr:from>
    <xdr:to>
      <xdr:col>69</xdr:col>
      <xdr:colOff>142875</xdr:colOff>
      <xdr:row>18</xdr:row>
      <xdr:rowOff>93980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3078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78757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316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140970</xdr:rowOff>
    </xdr:from>
    <xdr:to>
      <xdr:col>65</xdr:col>
      <xdr:colOff>53975</xdr:colOff>
      <xdr:row>18</xdr:row>
      <xdr:rowOff>71120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3055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55897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314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前年度よりも</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ポイント減少したものの、依然として類似団体よりも高い値となっている。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扶助費は全国的にも増加傾向になり、当町としても増加していくことが見込まれるため、社会情勢の変化や給付と負担のバランスなどを考慮して必要な改善を行う。</a:t>
          </a: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67128</xdr:rowOff>
    </xdr:from>
    <xdr:to>
      <xdr:col>24</xdr:col>
      <xdr:colOff>25400</xdr:colOff>
      <xdr:row>61</xdr:row>
      <xdr:rowOff>15422</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8982528"/>
          <a:ext cx="0" cy="1491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158949</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44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15422</xdr:rowOff>
    </xdr:from>
    <xdr:to>
      <xdr:col>24</xdr:col>
      <xdr:colOff>114300</xdr:colOff>
      <xdr:row>61</xdr:row>
      <xdr:rowOff>15422</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473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153505</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726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67128</xdr:rowOff>
    </xdr:from>
    <xdr:to>
      <xdr:col>24</xdr:col>
      <xdr:colOff>114300</xdr:colOff>
      <xdr:row>52</xdr:row>
      <xdr:rowOff>67128</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8982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23585</xdr:rowOff>
    </xdr:from>
    <xdr:to>
      <xdr:col>24</xdr:col>
      <xdr:colOff>25400</xdr:colOff>
      <xdr:row>56</xdr:row>
      <xdr:rowOff>56243</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3987800" y="9624785"/>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158042</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2448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141515</xdr:rowOff>
    </xdr:from>
    <xdr:to>
      <xdr:col>24</xdr:col>
      <xdr:colOff>76200</xdr:colOff>
      <xdr:row>55</xdr:row>
      <xdr:rowOff>71665</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151493</xdr:rowOff>
    </xdr:from>
    <xdr:to>
      <xdr:col>19</xdr:col>
      <xdr:colOff>187325</xdr:colOff>
      <xdr:row>56</xdr:row>
      <xdr:rowOff>56243</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9581243"/>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141515</xdr:rowOff>
    </xdr:from>
    <xdr:to>
      <xdr:col>20</xdr:col>
      <xdr:colOff>38100</xdr:colOff>
      <xdr:row>55</xdr:row>
      <xdr:rowOff>71665</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81842</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168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86178</xdr:rowOff>
    </xdr:from>
    <xdr:to>
      <xdr:col>15</xdr:col>
      <xdr:colOff>98425</xdr:colOff>
      <xdr:row>55</xdr:row>
      <xdr:rowOff>151493</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2209800" y="9515928"/>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119743</xdr:rowOff>
    </xdr:from>
    <xdr:to>
      <xdr:col>15</xdr:col>
      <xdr:colOff>149225</xdr:colOff>
      <xdr:row>55</xdr:row>
      <xdr:rowOff>49893</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37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60070</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14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86178</xdr:rowOff>
    </xdr:from>
    <xdr:to>
      <xdr:col>11</xdr:col>
      <xdr:colOff>9525</xdr:colOff>
      <xdr:row>56</xdr:row>
      <xdr:rowOff>110672</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flipV="1">
          <a:off x="1320800" y="9515928"/>
          <a:ext cx="889000" cy="195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87085</xdr:rowOff>
    </xdr:from>
    <xdr:to>
      <xdr:col>11</xdr:col>
      <xdr:colOff>60325</xdr:colOff>
      <xdr:row>55</xdr:row>
      <xdr:rowOff>17235</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34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27412</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114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21772</xdr:rowOff>
    </xdr:from>
    <xdr:to>
      <xdr:col>6</xdr:col>
      <xdr:colOff>171450</xdr:colOff>
      <xdr:row>54</xdr:row>
      <xdr:rowOff>123372</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280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133549</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04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144235</xdr:rowOff>
    </xdr:from>
    <xdr:to>
      <xdr:col>24</xdr:col>
      <xdr:colOff>76200</xdr:colOff>
      <xdr:row>56</xdr:row>
      <xdr:rowOff>74385</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57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116312</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546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5443</xdr:rowOff>
    </xdr:from>
    <xdr:to>
      <xdr:col>20</xdr:col>
      <xdr:colOff>38100</xdr:colOff>
      <xdr:row>56</xdr:row>
      <xdr:rowOff>107043</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60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91820</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693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100693</xdr:rowOff>
    </xdr:from>
    <xdr:to>
      <xdr:col>15</xdr:col>
      <xdr:colOff>149225</xdr:colOff>
      <xdr:row>56</xdr:row>
      <xdr:rowOff>30843</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15620</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616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35378</xdr:rowOff>
    </xdr:from>
    <xdr:to>
      <xdr:col>11</xdr:col>
      <xdr:colOff>60325</xdr:colOff>
      <xdr:row>55</xdr:row>
      <xdr:rowOff>136978</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4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121755</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55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59872</xdr:rowOff>
    </xdr:from>
    <xdr:to>
      <xdr:col>6</xdr:col>
      <xdr:colOff>171450</xdr:colOff>
      <xdr:row>56</xdr:row>
      <xdr:rowOff>161472</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66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146249</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74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前年より</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ポイント上がっており、依然として類似団体より高い値となっている。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これは下水道事業特別会計の繰出金が多いためである。今後下水道事業では処理場や管理施設の長寿命化・耐震化事業を行う必要があり、事業を計画的に行うことで各年度における支出額の平準化を図る必要がある。</a:t>
          </a: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a:extLst>
            <a:ext uri="{FF2B5EF4-FFF2-40B4-BE49-F238E27FC236}">
              <a16:creationId xmlns:a16="http://schemas.microsoft.com/office/drawing/2014/main" id="{00000000-0008-0000-0400-0000F3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115570</xdr:rowOff>
    </xdr:from>
    <xdr:to>
      <xdr:col>82</xdr:col>
      <xdr:colOff>107950</xdr:colOff>
      <xdr:row>61</xdr:row>
      <xdr:rowOff>107950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6510000" y="920242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80027</xdr:rowOff>
    </xdr:from>
    <xdr:ext cx="762000" cy="259045"/>
    <xdr:sp macro="" textlink="">
      <xdr:nvSpPr>
        <xdr:cNvPr id="245" name="その他最小値テキスト">
          <a:extLst>
            <a:ext uri="{FF2B5EF4-FFF2-40B4-BE49-F238E27FC236}">
              <a16:creationId xmlns:a16="http://schemas.microsoft.com/office/drawing/2014/main" id="{00000000-0008-0000-0400-0000F5000000}"/>
            </a:ext>
          </a:extLst>
        </xdr:cNvPr>
        <xdr:cNvSpPr txBox="1"/>
      </xdr:nvSpPr>
      <xdr:spPr>
        <a:xfrm>
          <a:off x="165989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107950</xdr:rowOff>
    </xdr:from>
    <xdr:to>
      <xdr:col>82</xdr:col>
      <xdr:colOff>196850</xdr:colOff>
      <xdr:row>61</xdr:row>
      <xdr:rowOff>107950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1056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30497</xdr:rowOff>
    </xdr:from>
    <xdr:ext cx="762000" cy="259045"/>
    <xdr:sp macro="" textlink="">
      <xdr:nvSpPr>
        <xdr:cNvPr id="247" name="その他最大値テキスト">
          <a:extLst>
            <a:ext uri="{FF2B5EF4-FFF2-40B4-BE49-F238E27FC236}">
              <a16:creationId xmlns:a16="http://schemas.microsoft.com/office/drawing/2014/main" id="{00000000-0008-0000-0400-0000F7000000}"/>
            </a:ext>
          </a:extLst>
        </xdr:cNvPr>
        <xdr:cNvSpPr txBox="1"/>
      </xdr:nvSpPr>
      <xdr:spPr>
        <a:xfrm>
          <a:off x="16598900" y="894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115570</xdr:rowOff>
    </xdr:from>
    <xdr:to>
      <xdr:col>82</xdr:col>
      <xdr:colOff>196850</xdr:colOff>
      <xdr:row>53</xdr:row>
      <xdr:rowOff>115570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9202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92710</xdr:rowOff>
    </xdr:from>
    <xdr:to>
      <xdr:col>82</xdr:col>
      <xdr:colOff>107950</xdr:colOff>
      <xdr:row>58</xdr:row>
      <xdr:rowOff>50800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5671800" y="9865360"/>
          <a:ext cx="8382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50817</xdr:rowOff>
    </xdr:from>
    <xdr:ext cx="762000" cy="259045"/>
    <xdr:sp macro="" textlink="">
      <xdr:nvSpPr>
        <xdr:cNvPr id="250" name="その他平均値テキスト">
          <a:extLst>
            <a:ext uri="{FF2B5EF4-FFF2-40B4-BE49-F238E27FC236}">
              <a16:creationId xmlns:a16="http://schemas.microsoft.com/office/drawing/2014/main" id="{00000000-0008-0000-0400-0000FA000000}"/>
            </a:ext>
          </a:extLst>
        </xdr:cNvPr>
        <xdr:cNvSpPr txBox="1"/>
      </xdr:nvSpPr>
      <xdr:spPr>
        <a:xfrm>
          <a:off x="16598900" y="9652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34290</xdr:rowOff>
    </xdr:from>
    <xdr:to>
      <xdr:col>82</xdr:col>
      <xdr:colOff>158750</xdr:colOff>
      <xdr:row>57</xdr:row>
      <xdr:rowOff>135890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64592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92710</xdr:rowOff>
    </xdr:from>
    <xdr:to>
      <xdr:col>78</xdr:col>
      <xdr:colOff>69850</xdr:colOff>
      <xdr:row>57</xdr:row>
      <xdr:rowOff>138430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flipV="1">
          <a:off x="14782800" y="98653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19050</xdr:rowOff>
    </xdr:from>
    <xdr:to>
      <xdr:col>78</xdr:col>
      <xdr:colOff>120650</xdr:colOff>
      <xdr:row>57</xdr:row>
      <xdr:rowOff>120650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5621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130827</xdr:rowOff>
    </xdr:from>
    <xdr:ext cx="7366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5290800" y="956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138430</xdr:rowOff>
    </xdr:from>
    <xdr:to>
      <xdr:col>73</xdr:col>
      <xdr:colOff>180975</xdr:colOff>
      <xdr:row>57</xdr:row>
      <xdr:rowOff>161290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3893800" y="99110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11430</xdr:rowOff>
    </xdr:from>
    <xdr:to>
      <xdr:col>74</xdr:col>
      <xdr:colOff>31750</xdr:colOff>
      <xdr:row>57</xdr:row>
      <xdr:rowOff>113030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47320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123207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4401800" y="955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146050</xdr:rowOff>
    </xdr:from>
    <xdr:to>
      <xdr:col>69</xdr:col>
      <xdr:colOff>92075</xdr:colOff>
      <xdr:row>57</xdr:row>
      <xdr:rowOff>161290</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a:off x="13004800" y="99187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3810</xdr:rowOff>
    </xdr:from>
    <xdr:to>
      <xdr:col>69</xdr:col>
      <xdr:colOff>142875</xdr:colOff>
      <xdr:row>57</xdr:row>
      <xdr:rowOff>105410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3843000" y="977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115587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3512800" y="9545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137160</xdr:rowOff>
    </xdr:from>
    <xdr:to>
      <xdr:col>65</xdr:col>
      <xdr:colOff>53975</xdr:colOff>
      <xdr:row>57</xdr:row>
      <xdr:rowOff>67310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2954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77487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623800" y="950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0</xdr:rowOff>
    </xdr:from>
    <xdr:to>
      <xdr:col>82</xdr:col>
      <xdr:colOff>158750</xdr:colOff>
      <xdr:row>58</xdr:row>
      <xdr:rowOff>101600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64592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143527</xdr:rowOff>
    </xdr:from>
    <xdr:ext cx="762000" cy="259045"/>
    <xdr:sp macro="" textlink="">
      <xdr:nvSpPr>
        <xdr:cNvPr id="269" name="その他該当値テキスト">
          <a:extLst>
            <a:ext uri="{FF2B5EF4-FFF2-40B4-BE49-F238E27FC236}">
              <a16:creationId xmlns:a16="http://schemas.microsoft.com/office/drawing/2014/main" id="{00000000-0008-0000-0400-00000D010000}"/>
            </a:ext>
          </a:extLst>
        </xdr:cNvPr>
        <xdr:cNvSpPr txBox="1"/>
      </xdr:nvSpPr>
      <xdr:spPr>
        <a:xfrm>
          <a:off x="165989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41910</xdr:rowOff>
    </xdr:from>
    <xdr:to>
      <xdr:col>78</xdr:col>
      <xdr:colOff>120650</xdr:colOff>
      <xdr:row>57</xdr:row>
      <xdr:rowOff>143510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5621000" y="981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128287</xdr:rowOff>
    </xdr:from>
    <xdr:ext cx="7366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5290800" y="9900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87630</xdr:rowOff>
    </xdr:from>
    <xdr:to>
      <xdr:col>74</xdr:col>
      <xdr:colOff>31750</xdr:colOff>
      <xdr:row>58</xdr:row>
      <xdr:rowOff>17780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4732000" y="986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2557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4401800" y="994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110490</xdr:rowOff>
    </xdr:from>
    <xdr:to>
      <xdr:col>69</xdr:col>
      <xdr:colOff>142875</xdr:colOff>
      <xdr:row>58</xdr:row>
      <xdr:rowOff>40640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3843000" y="98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25417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3512800" y="996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95250</xdr:rowOff>
    </xdr:from>
    <xdr:to>
      <xdr:col>65</xdr:col>
      <xdr:colOff>53975</xdr:colOff>
      <xdr:row>58</xdr:row>
      <xdr:rowOff>25400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2954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10177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2623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類似団体と同じような水準で推移している。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各種団体への補助金については定期的な見直しなどにより、補助基準の適正化を図り、抑制に努めるが、ごみの焼却業務や消防業務に対する負担金等が補助費の半数を占めているため、今後も同水準を維持していくものと思われる。</a:t>
          </a:r>
        </a:p>
      </xdr:txBody>
    </xdr:sp>
    <xdr:clientData/>
  </xdr:twoCellAnchor>
  <xdr:oneCellAnchor>
    <xdr:from>
      <xdr:col>62</xdr:col>
      <xdr:colOff>6350</xdr:colOff>
      <xdr:row>29</xdr:row>
      <xdr:rowOff>107950</xdr:rowOff>
    </xdr:from>
    <xdr:ext cx="298543" cy="225703"/>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a:extLst>
            <a:ext uri="{FF2B5EF4-FFF2-40B4-BE49-F238E27FC236}">
              <a16:creationId xmlns:a16="http://schemas.microsoft.com/office/drawing/2014/main" id="{00000000-0008-0000-0400-00002D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53848</xdr:rowOff>
    </xdr:from>
    <xdr:to>
      <xdr:col>82</xdr:col>
      <xdr:colOff>107950</xdr:colOff>
      <xdr:row>41</xdr:row>
      <xdr:rowOff>51562</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flipV="1">
          <a:off x="16510000" y="5883148"/>
          <a:ext cx="0"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23639</xdr:rowOff>
    </xdr:from>
    <xdr:ext cx="762000" cy="259045"/>
    <xdr:sp macro="" textlink="">
      <xdr:nvSpPr>
        <xdr:cNvPr id="303" name="補助費等最小値テキスト">
          <a:extLst>
            <a:ext uri="{FF2B5EF4-FFF2-40B4-BE49-F238E27FC236}">
              <a16:creationId xmlns:a16="http://schemas.microsoft.com/office/drawing/2014/main" id="{00000000-0008-0000-0400-00002F010000}"/>
            </a:ext>
          </a:extLst>
        </xdr:cNvPr>
        <xdr:cNvSpPr txBox="1"/>
      </xdr:nvSpPr>
      <xdr:spPr>
        <a:xfrm>
          <a:off x="16598900" y="7053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51562</xdr:rowOff>
    </xdr:from>
    <xdr:to>
      <xdr:col>82</xdr:col>
      <xdr:colOff>196850</xdr:colOff>
      <xdr:row>41</xdr:row>
      <xdr:rowOff>51562</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7081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140225</xdr:rowOff>
    </xdr:from>
    <xdr:ext cx="762000" cy="259045"/>
    <xdr:sp macro="" textlink="">
      <xdr:nvSpPr>
        <xdr:cNvPr id="305" name="補助費等最大値テキスト">
          <a:extLst>
            <a:ext uri="{FF2B5EF4-FFF2-40B4-BE49-F238E27FC236}">
              <a16:creationId xmlns:a16="http://schemas.microsoft.com/office/drawing/2014/main" id="{00000000-0008-0000-0400-000031010000}"/>
            </a:ext>
          </a:extLst>
        </xdr:cNvPr>
        <xdr:cNvSpPr txBox="1"/>
      </xdr:nvSpPr>
      <xdr:spPr>
        <a:xfrm>
          <a:off x="16598900" y="5626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53848</xdr:rowOff>
    </xdr:from>
    <xdr:to>
      <xdr:col>82</xdr:col>
      <xdr:colOff>196850</xdr:colOff>
      <xdr:row>34</xdr:row>
      <xdr:rowOff>53848</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5883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140716</xdr:rowOff>
    </xdr:from>
    <xdr:to>
      <xdr:col>82</xdr:col>
      <xdr:colOff>107950</xdr:colOff>
      <xdr:row>37</xdr:row>
      <xdr:rowOff>14986</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5671800" y="6312916"/>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135145</xdr:rowOff>
    </xdr:from>
    <xdr:ext cx="762000" cy="259045"/>
    <xdr:sp macro="" textlink="">
      <xdr:nvSpPr>
        <xdr:cNvPr id="308" name="補助費等平均値テキスト">
          <a:extLst>
            <a:ext uri="{FF2B5EF4-FFF2-40B4-BE49-F238E27FC236}">
              <a16:creationId xmlns:a16="http://schemas.microsoft.com/office/drawing/2014/main" id="{00000000-0008-0000-0400-000034010000}"/>
            </a:ext>
          </a:extLst>
        </xdr:cNvPr>
        <xdr:cNvSpPr txBox="1"/>
      </xdr:nvSpPr>
      <xdr:spPr>
        <a:xfrm>
          <a:off x="16598900" y="6307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163068</xdr:rowOff>
    </xdr:from>
    <xdr:to>
      <xdr:col>82</xdr:col>
      <xdr:colOff>158750</xdr:colOff>
      <xdr:row>37</xdr:row>
      <xdr:rowOff>93218</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64592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127000</xdr:rowOff>
    </xdr:from>
    <xdr:to>
      <xdr:col>78</xdr:col>
      <xdr:colOff>69850</xdr:colOff>
      <xdr:row>36</xdr:row>
      <xdr:rowOff>140716</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4782800" y="629920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135636</xdr:rowOff>
    </xdr:from>
    <xdr:to>
      <xdr:col>78</xdr:col>
      <xdr:colOff>120650</xdr:colOff>
      <xdr:row>37</xdr:row>
      <xdr:rowOff>65786</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5621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50563</xdr:rowOff>
    </xdr:from>
    <xdr:ext cx="7366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5290800" y="63942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127000</xdr:rowOff>
    </xdr:from>
    <xdr:to>
      <xdr:col>73</xdr:col>
      <xdr:colOff>180975</xdr:colOff>
      <xdr:row>36</xdr:row>
      <xdr:rowOff>154432</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flipV="1">
          <a:off x="13893800" y="629920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135636</xdr:rowOff>
    </xdr:from>
    <xdr:to>
      <xdr:col>74</xdr:col>
      <xdr:colOff>31750</xdr:colOff>
      <xdr:row>37</xdr:row>
      <xdr:rowOff>65786</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4732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50563</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4401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149860</xdr:rowOff>
    </xdr:from>
    <xdr:to>
      <xdr:col>69</xdr:col>
      <xdr:colOff>92075</xdr:colOff>
      <xdr:row>36</xdr:row>
      <xdr:rowOff>154432</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a:off x="13004800" y="632206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131064</xdr:rowOff>
    </xdr:from>
    <xdr:to>
      <xdr:col>69</xdr:col>
      <xdr:colOff>142875</xdr:colOff>
      <xdr:row>37</xdr:row>
      <xdr:rowOff>61214</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3843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45991</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3512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89916</xdr:rowOff>
    </xdr:from>
    <xdr:to>
      <xdr:col>65</xdr:col>
      <xdr:colOff>53975</xdr:colOff>
      <xdr:row>37</xdr:row>
      <xdr:rowOff>20066</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2954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30243</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2623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135636</xdr:rowOff>
    </xdr:from>
    <xdr:to>
      <xdr:col>82</xdr:col>
      <xdr:colOff>158750</xdr:colOff>
      <xdr:row>37</xdr:row>
      <xdr:rowOff>65786</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6459200" y="630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152163</xdr:rowOff>
    </xdr:from>
    <xdr:ext cx="762000" cy="259045"/>
    <xdr:sp macro="" textlink="">
      <xdr:nvSpPr>
        <xdr:cNvPr id="327" name="補助費等該当値テキスト">
          <a:extLst>
            <a:ext uri="{FF2B5EF4-FFF2-40B4-BE49-F238E27FC236}">
              <a16:creationId xmlns:a16="http://schemas.microsoft.com/office/drawing/2014/main" id="{00000000-0008-0000-0400-000047010000}"/>
            </a:ext>
          </a:extLst>
        </xdr:cNvPr>
        <xdr:cNvSpPr txBox="1"/>
      </xdr:nvSpPr>
      <xdr:spPr>
        <a:xfrm>
          <a:off x="16598900" y="6152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89916</xdr:rowOff>
    </xdr:from>
    <xdr:to>
      <xdr:col>78</xdr:col>
      <xdr:colOff>120650</xdr:colOff>
      <xdr:row>37</xdr:row>
      <xdr:rowOff>20066</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5621000" y="626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30243</xdr:rowOff>
    </xdr:from>
    <xdr:ext cx="7366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5290800" y="6030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76200</xdr:rowOff>
    </xdr:from>
    <xdr:to>
      <xdr:col>74</xdr:col>
      <xdr:colOff>31750</xdr:colOff>
      <xdr:row>37</xdr:row>
      <xdr:rowOff>6350</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4732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16527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4401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103632</xdr:rowOff>
    </xdr:from>
    <xdr:to>
      <xdr:col>69</xdr:col>
      <xdr:colOff>142875</xdr:colOff>
      <xdr:row>37</xdr:row>
      <xdr:rowOff>33782</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3843000" y="627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43959</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3512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99060</xdr:rowOff>
    </xdr:from>
    <xdr:to>
      <xdr:col>65</xdr:col>
      <xdr:colOff>53975</xdr:colOff>
      <xdr:row>37</xdr:row>
      <xdr:rowOff>29210</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2954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13987</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2623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前年度と比較して</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ポイント下がっている。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利子償還金については、高金利の借入分の償還が終了し、新規借入分は低金利に置き換わっていくためと考えられる。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今後は庁舎建設事業等の大規模事業の償還が始まるため、増加していくことが見込まれる。</a:t>
          </a:r>
        </a:p>
      </xdr:txBody>
    </xdr:sp>
    <xdr:clientData/>
  </xdr:twoCellAnchor>
  <xdr:oneCellAnchor>
    <xdr:from>
      <xdr:col>3</xdr:col>
      <xdr:colOff>123825</xdr:colOff>
      <xdr:row>69</xdr:row>
      <xdr:rowOff>107950</xdr:rowOff>
    </xdr:from>
    <xdr:ext cx="298543" cy="225703"/>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9" name="公債費グラフ枠">
          <a:extLst>
            <a:ext uri="{FF2B5EF4-FFF2-40B4-BE49-F238E27FC236}">
              <a16:creationId xmlns:a16="http://schemas.microsoft.com/office/drawing/2014/main" id="{00000000-0008-0000-0400-000067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88138</xdr:rowOff>
    </xdr:from>
    <xdr:to>
      <xdr:col>24</xdr:col>
      <xdr:colOff>25400</xdr:colOff>
      <xdr:row>80</xdr:row>
      <xdr:rowOff>8128</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flipV="1">
          <a:off x="4826000" y="12603988"/>
          <a:ext cx="0" cy="1120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151655</xdr:rowOff>
    </xdr:from>
    <xdr:ext cx="762000" cy="259045"/>
    <xdr:sp macro="" textlink="">
      <xdr:nvSpPr>
        <xdr:cNvPr id="361" name="公債費最小値テキスト">
          <a:extLst>
            <a:ext uri="{FF2B5EF4-FFF2-40B4-BE49-F238E27FC236}">
              <a16:creationId xmlns:a16="http://schemas.microsoft.com/office/drawing/2014/main" id="{00000000-0008-0000-0400-000069010000}"/>
            </a:ext>
          </a:extLst>
        </xdr:cNvPr>
        <xdr:cNvSpPr txBox="1"/>
      </xdr:nvSpPr>
      <xdr:spPr>
        <a:xfrm>
          <a:off x="4914900" y="13696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8128</xdr:rowOff>
    </xdr:from>
    <xdr:to>
      <xdr:col>24</xdr:col>
      <xdr:colOff>114300</xdr:colOff>
      <xdr:row>80</xdr:row>
      <xdr:rowOff>8128</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3724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3065</xdr:rowOff>
    </xdr:from>
    <xdr:ext cx="762000" cy="259045"/>
    <xdr:sp macro="" textlink="">
      <xdr:nvSpPr>
        <xdr:cNvPr id="363" name="公債費最大値テキスト">
          <a:extLst>
            <a:ext uri="{FF2B5EF4-FFF2-40B4-BE49-F238E27FC236}">
              <a16:creationId xmlns:a16="http://schemas.microsoft.com/office/drawing/2014/main" id="{00000000-0008-0000-0400-00006B010000}"/>
            </a:ext>
          </a:extLst>
        </xdr:cNvPr>
        <xdr:cNvSpPr txBox="1"/>
      </xdr:nvSpPr>
      <xdr:spPr>
        <a:xfrm>
          <a:off x="4914900" y="12347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88138</xdr:rowOff>
    </xdr:from>
    <xdr:to>
      <xdr:col>24</xdr:col>
      <xdr:colOff>114300</xdr:colOff>
      <xdr:row>73</xdr:row>
      <xdr:rowOff>88138</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4737100" y="12603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42418</xdr:rowOff>
    </xdr:from>
    <xdr:to>
      <xdr:col>24</xdr:col>
      <xdr:colOff>25400</xdr:colOff>
      <xdr:row>77</xdr:row>
      <xdr:rowOff>83565</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3987800" y="13244068"/>
          <a:ext cx="838200" cy="41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167149</xdr:rowOff>
    </xdr:from>
    <xdr:ext cx="762000" cy="259045"/>
    <xdr:sp macro="" textlink="">
      <xdr:nvSpPr>
        <xdr:cNvPr id="366" name="公債費平均値テキスト">
          <a:extLst>
            <a:ext uri="{FF2B5EF4-FFF2-40B4-BE49-F238E27FC236}">
              <a16:creationId xmlns:a16="http://schemas.microsoft.com/office/drawing/2014/main" id="{00000000-0008-0000-0400-00006E010000}"/>
            </a:ext>
          </a:extLst>
        </xdr:cNvPr>
        <xdr:cNvSpPr txBox="1"/>
      </xdr:nvSpPr>
      <xdr:spPr>
        <a:xfrm>
          <a:off x="4914900" y="13197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23622</xdr:rowOff>
    </xdr:from>
    <xdr:to>
      <xdr:col>24</xdr:col>
      <xdr:colOff>76200</xdr:colOff>
      <xdr:row>77</xdr:row>
      <xdr:rowOff>125222</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47752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46989</xdr:rowOff>
    </xdr:from>
    <xdr:to>
      <xdr:col>19</xdr:col>
      <xdr:colOff>187325</xdr:colOff>
      <xdr:row>77</xdr:row>
      <xdr:rowOff>83565</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3098800" y="13248639"/>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37337</xdr:rowOff>
    </xdr:from>
    <xdr:to>
      <xdr:col>20</xdr:col>
      <xdr:colOff>38100</xdr:colOff>
      <xdr:row>77</xdr:row>
      <xdr:rowOff>138937</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3937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123714</xdr:rowOff>
    </xdr:from>
    <xdr:ext cx="7366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3606800" y="133253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33274</xdr:rowOff>
    </xdr:from>
    <xdr:to>
      <xdr:col>15</xdr:col>
      <xdr:colOff>98425</xdr:colOff>
      <xdr:row>77</xdr:row>
      <xdr:rowOff>46989</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2209800" y="13234924"/>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32765</xdr:rowOff>
    </xdr:from>
    <xdr:to>
      <xdr:col>15</xdr:col>
      <xdr:colOff>149225</xdr:colOff>
      <xdr:row>77</xdr:row>
      <xdr:rowOff>134365</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3048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119142</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2717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5842</xdr:rowOff>
    </xdr:from>
    <xdr:to>
      <xdr:col>11</xdr:col>
      <xdr:colOff>9525</xdr:colOff>
      <xdr:row>77</xdr:row>
      <xdr:rowOff>33274</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1320800" y="1320749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37337</xdr:rowOff>
    </xdr:from>
    <xdr:to>
      <xdr:col>11</xdr:col>
      <xdr:colOff>60325</xdr:colOff>
      <xdr:row>77</xdr:row>
      <xdr:rowOff>138937</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2159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123714</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18288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23622</xdr:rowOff>
    </xdr:from>
    <xdr:to>
      <xdr:col>6</xdr:col>
      <xdr:colOff>171450</xdr:colOff>
      <xdr:row>77</xdr:row>
      <xdr:rowOff>125222</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1270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109999</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939800" y="1331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163068</xdr:rowOff>
    </xdr:from>
    <xdr:to>
      <xdr:col>24</xdr:col>
      <xdr:colOff>76200</xdr:colOff>
      <xdr:row>77</xdr:row>
      <xdr:rowOff>93218</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4775200" y="13193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8145</xdr:rowOff>
    </xdr:from>
    <xdr:ext cx="762000" cy="259045"/>
    <xdr:sp macro="" textlink="">
      <xdr:nvSpPr>
        <xdr:cNvPr id="385" name="公債費該当値テキスト">
          <a:extLst>
            <a:ext uri="{FF2B5EF4-FFF2-40B4-BE49-F238E27FC236}">
              <a16:creationId xmlns:a16="http://schemas.microsoft.com/office/drawing/2014/main" id="{00000000-0008-0000-0400-000081010000}"/>
            </a:ext>
          </a:extLst>
        </xdr:cNvPr>
        <xdr:cNvSpPr txBox="1"/>
      </xdr:nvSpPr>
      <xdr:spPr>
        <a:xfrm>
          <a:off x="4914900" y="13038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32765</xdr:rowOff>
    </xdr:from>
    <xdr:to>
      <xdr:col>20</xdr:col>
      <xdr:colOff>38100</xdr:colOff>
      <xdr:row>77</xdr:row>
      <xdr:rowOff>134365</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937000" y="1323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144542</xdr:rowOff>
    </xdr:from>
    <xdr:ext cx="7366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3606800" y="13003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167639</xdr:rowOff>
    </xdr:from>
    <xdr:to>
      <xdr:col>15</xdr:col>
      <xdr:colOff>149225</xdr:colOff>
      <xdr:row>77</xdr:row>
      <xdr:rowOff>97789</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3048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107966</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2717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153924</xdr:rowOff>
    </xdr:from>
    <xdr:to>
      <xdr:col>11</xdr:col>
      <xdr:colOff>60325</xdr:colOff>
      <xdr:row>77</xdr:row>
      <xdr:rowOff>84074</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2159000" y="13184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94251</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828800" y="12953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126492</xdr:rowOff>
    </xdr:from>
    <xdr:to>
      <xdr:col>6</xdr:col>
      <xdr:colOff>171450</xdr:colOff>
      <xdr:row>77</xdr:row>
      <xdr:rowOff>56642</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1270000" y="1315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66819</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939800" y="12925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前年度と比較して</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ポイント上がっている。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今後も引き続き事務事業の見直しを進めるとともに、町税の収納率向上などによる一般財源の確保を行い健全な財政運営に努めていく。</a:t>
          </a:r>
        </a:p>
      </xdr:txBody>
    </xdr:sp>
    <xdr:clientData/>
  </xdr:twoCellAnchor>
  <xdr:oneCellAnchor>
    <xdr:from>
      <xdr:col>62</xdr:col>
      <xdr:colOff>6350</xdr:colOff>
      <xdr:row>69</xdr:row>
      <xdr:rowOff>107950</xdr:rowOff>
    </xdr:from>
    <xdr:ext cx="298543" cy="225703"/>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2" name="公債費以外グラフ枠">
          <a:extLst>
            <a:ext uri="{FF2B5EF4-FFF2-40B4-BE49-F238E27FC236}">
              <a16:creationId xmlns:a16="http://schemas.microsoft.com/office/drawing/2014/main" id="{00000000-0008-0000-0400-0000A6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141696</xdr:rowOff>
    </xdr:from>
    <xdr:to>
      <xdr:col>82</xdr:col>
      <xdr:colOff>107950</xdr:colOff>
      <xdr:row>80</xdr:row>
      <xdr:rowOff>130266</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6510000" y="12657546"/>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102343</xdr:rowOff>
    </xdr:from>
    <xdr:ext cx="762000" cy="259045"/>
    <xdr:sp macro="" textlink="">
      <xdr:nvSpPr>
        <xdr:cNvPr id="424" name="公債費以外最小値テキスト">
          <a:extLst>
            <a:ext uri="{FF2B5EF4-FFF2-40B4-BE49-F238E27FC236}">
              <a16:creationId xmlns:a16="http://schemas.microsoft.com/office/drawing/2014/main" id="{00000000-0008-0000-0400-0000A8010000}"/>
            </a:ext>
          </a:extLst>
        </xdr:cNvPr>
        <xdr:cNvSpPr txBox="1"/>
      </xdr:nvSpPr>
      <xdr:spPr>
        <a:xfrm>
          <a:off x="16598900" y="13818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130266</xdr:rowOff>
    </xdr:from>
    <xdr:to>
      <xdr:col>82</xdr:col>
      <xdr:colOff>196850</xdr:colOff>
      <xdr:row>80</xdr:row>
      <xdr:rowOff>130266</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3846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56623</xdr:rowOff>
    </xdr:from>
    <xdr:ext cx="762000" cy="259045"/>
    <xdr:sp macro="" textlink="">
      <xdr:nvSpPr>
        <xdr:cNvPr id="426" name="公債費以外最大値テキスト">
          <a:extLst>
            <a:ext uri="{FF2B5EF4-FFF2-40B4-BE49-F238E27FC236}">
              <a16:creationId xmlns:a16="http://schemas.microsoft.com/office/drawing/2014/main" id="{00000000-0008-0000-0400-0000AA010000}"/>
            </a:ext>
          </a:extLst>
        </xdr:cNvPr>
        <xdr:cNvSpPr txBox="1"/>
      </xdr:nvSpPr>
      <xdr:spPr>
        <a:xfrm>
          <a:off x="16598900" y="12401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141696</xdr:rowOff>
    </xdr:from>
    <xdr:to>
      <xdr:col>82</xdr:col>
      <xdr:colOff>196850</xdr:colOff>
      <xdr:row>73</xdr:row>
      <xdr:rowOff>141696</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6421100" y="12657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20864</xdr:rowOff>
    </xdr:from>
    <xdr:to>
      <xdr:col>82</xdr:col>
      <xdr:colOff>107950</xdr:colOff>
      <xdr:row>77</xdr:row>
      <xdr:rowOff>53521</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5671800" y="13222514"/>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10721</xdr:rowOff>
    </xdr:from>
    <xdr:ext cx="762000" cy="259045"/>
    <xdr:sp macro="" textlink="">
      <xdr:nvSpPr>
        <xdr:cNvPr id="429" name="公債費以外平均値テキスト">
          <a:extLst>
            <a:ext uri="{FF2B5EF4-FFF2-40B4-BE49-F238E27FC236}">
              <a16:creationId xmlns:a16="http://schemas.microsoft.com/office/drawing/2014/main" id="{00000000-0008-0000-0400-0000AD010000}"/>
            </a:ext>
          </a:extLst>
        </xdr:cNvPr>
        <xdr:cNvSpPr txBox="1"/>
      </xdr:nvSpPr>
      <xdr:spPr>
        <a:xfrm>
          <a:off x="16598900" y="132123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38644</xdr:rowOff>
    </xdr:from>
    <xdr:to>
      <xdr:col>82</xdr:col>
      <xdr:colOff>158750</xdr:colOff>
      <xdr:row>77</xdr:row>
      <xdr:rowOff>140244</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6459200" y="1324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20864</xdr:rowOff>
    </xdr:from>
    <xdr:to>
      <xdr:col>78</xdr:col>
      <xdr:colOff>69850</xdr:colOff>
      <xdr:row>77</xdr:row>
      <xdr:rowOff>50256</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4782800" y="13222514"/>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9252</xdr:rowOff>
    </xdr:from>
    <xdr:to>
      <xdr:col>78</xdr:col>
      <xdr:colOff>120650</xdr:colOff>
      <xdr:row>77</xdr:row>
      <xdr:rowOff>110852</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5621000" y="13210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95629</xdr:rowOff>
    </xdr:from>
    <xdr:ext cx="7366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5290800" y="132972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50256</xdr:rowOff>
    </xdr:from>
    <xdr:to>
      <xdr:col>73</xdr:col>
      <xdr:colOff>180975</xdr:colOff>
      <xdr:row>77</xdr:row>
      <xdr:rowOff>76381</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flipV="1">
          <a:off x="13893800" y="13251906"/>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167639</xdr:rowOff>
    </xdr:from>
    <xdr:to>
      <xdr:col>74</xdr:col>
      <xdr:colOff>31750</xdr:colOff>
      <xdr:row>77</xdr:row>
      <xdr:rowOff>97789</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4732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107966</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4401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63319</xdr:rowOff>
    </xdr:from>
    <xdr:to>
      <xdr:col>69</xdr:col>
      <xdr:colOff>92075</xdr:colOff>
      <xdr:row>77</xdr:row>
      <xdr:rowOff>76381</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a:off x="13004800" y="13264969"/>
          <a:ext cx="8890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148045</xdr:rowOff>
    </xdr:from>
    <xdr:to>
      <xdr:col>69</xdr:col>
      <xdr:colOff>142875</xdr:colOff>
      <xdr:row>77</xdr:row>
      <xdr:rowOff>78195</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3843000" y="13178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88372</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3512800" y="12947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82731</xdr:rowOff>
    </xdr:from>
    <xdr:to>
      <xdr:col>65</xdr:col>
      <xdr:colOff>53975</xdr:colOff>
      <xdr:row>77</xdr:row>
      <xdr:rowOff>12881</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2954000" y="13112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23058</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623800" y="12881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2721</xdr:rowOff>
    </xdr:from>
    <xdr:to>
      <xdr:col>82</xdr:col>
      <xdr:colOff>158750</xdr:colOff>
      <xdr:row>77</xdr:row>
      <xdr:rowOff>104321</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6459200" y="13204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19248</xdr:rowOff>
    </xdr:from>
    <xdr:ext cx="762000" cy="259045"/>
    <xdr:sp macro="" textlink="">
      <xdr:nvSpPr>
        <xdr:cNvPr id="448" name="公債費以外該当値テキスト">
          <a:extLst>
            <a:ext uri="{FF2B5EF4-FFF2-40B4-BE49-F238E27FC236}">
              <a16:creationId xmlns:a16="http://schemas.microsoft.com/office/drawing/2014/main" id="{00000000-0008-0000-0400-0000C0010000}"/>
            </a:ext>
          </a:extLst>
        </xdr:cNvPr>
        <xdr:cNvSpPr txBox="1"/>
      </xdr:nvSpPr>
      <xdr:spPr>
        <a:xfrm>
          <a:off x="16598900" y="13049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141514</xdr:rowOff>
    </xdr:from>
    <xdr:to>
      <xdr:col>78</xdr:col>
      <xdr:colOff>120650</xdr:colOff>
      <xdr:row>77</xdr:row>
      <xdr:rowOff>71664</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5621000" y="13171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81841</xdr:rowOff>
    </xdr:from>
    <xdr:ext cx="7366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5290800" y="129405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170906</xdr:rowOff>
    </xdr:from>
    <xdr:to>
      <xdr:col>74</xdr:col>
      <xdr:colOff>31750</xdr:colOff>
      <xdr:row>77</xdr:row>
      <xdr:rowOff>101056</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4732000" y="13201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85833</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4401800" y="13287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25581</xdr:rowOff>
    </xdr:from>
    <xdr:to>
      <xdr:col>69</xdr:col>
      <xdr:colOff>142875</xdr:colOff>
      <xdr:row>77</xdr:row>
      <xdr:rowOff>127181</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3843000" y="13227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111958</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3512800" y="13313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12519</xdr:rowOff>
    </xdr:from>
    <xdr:to>
      <xdr:col>65</xdr:col>
      <xdr:colOff>53975</xdr:colOff>
      <xdr:row>77</xdr:row>
      <xdr:rowOff>114119</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2954000" y="13214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98896</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2623800" y="13300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岐阜県北方町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113752</xdr:rowOff>
    </xdr:from>
    <xdr:to>
      <xdr:col>29</xdr:col>
      <xdr:colOff>127000</xdr:colOff>
      <xdr:row>20</xdr:row>
      <xdr:rowOff>171343</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047327"/>
          <a:ext cx="0" cy="160064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143420</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620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171343</xdr:rowOff>
    </xdr:from>
    <xdr:to>
      <xdr:col>30</xdr:col>
      <xdr:colOff>25400</xdr:colOff>
      <xdr:row>20</xdr:row>
      <xdr:rowOff>171343</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6479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28679</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790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113752</xdr:rowOff>
    </xdr:from>
    <xdr:to>
      <xdr:col>30</xdr:col>
      <xdr:colOff>25400</xdr:colOff>
      <xdr:row>11</xdr:row>
      <xdr:rowOff>113752</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04732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89537</xdr:rowOff>
    </xdr:from>
    <xdr:to>
      <xdr:col>29</xdr:col>
      <xdr:colOff>127000</xdr:colOff>
      <xdr:row>20</xdr:row>
      <xdr:rowOff>95676</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a:off x="5003800" y="3394712"/>
          <a:ext cx="647700" cy="1775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96444</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7158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79917</xdr:rowOff>
    </xdr:from>
    <xdr:to>
      <xdr:col>29</xdr:col>
      <xdr:colOff>177800</xdr:colOff>
      <xdr:row>17</xdr:row>
      <xdr:rowOff>10067</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8707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89537</xdr:rowOff>
    </xdr:from>
    <xdr:to>
      <xdr:col>26</xdr:col>
      <xdr:colOff>50800</xdr:colOff>
      <xdr:row>19</xdr:row>
      <xdr:rowOff>103008</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3394712"/>
          <a:ext cx="698500" cy="134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109374</xdr:rowOff>
    </xdr:from>
    <xdr:to>
      <xdr:col>26</xdr:col>
      <xdr:colOff>101600</xdr:colOff>
      <xdr:row>17</xdr:row>
      <xdr:rowOff>39524</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29001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49701</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6690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103008</xdr:rowOff>
    </xdr:from>
    <xdr:to>
      <xdr:col>22</xdr:col>
      <xdr:colOff>114300</xdr:colOff>
      <xdr:row>19</xdr:row>
      <xdr:rowOff>115695</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3408183"/>
          <a:ext cx="698500" cy="126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137721</xdr:rowOff>
    </xdr:from>
    <xdr:to>
      <xdr:col>22</xdr:col>
      <xdr:colOff>165100</xdr:colOff>
      <xdr:row>17</xdr:row>
      <xdr:rowOff>67871</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29285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78048</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697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115695</xdr:rowOff>
    </xdr:from>
    <xdr:to>
      <xdr:col>18</xdr:col>
      <xdr:colOff>177800</xdr:colOff>
      <xdr:row>19</xdr:row>
      <xdr:rowOff>129493</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3420870"/>
          <a:ext cx="698500" cy="137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160793</xdr:rowOff>
    </xdr:from>
    <xdr:to>
      <xdr:col>19</xdr:col>
      <xdr:colOff>38100</xdr:colOff>
      <xdr:row>17</xdr:row>
      <xdr:rowOff>90943</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29516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101120</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720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267</xdr:rowOff>
    </xdr:from>
    <xdr:to>
      <xdr:col>15</xdr:col>
      <xdr:colOff>101600</xdr:colOff>
      <xdr:row>17</xdr:row>
      <xdr:rowOff>101867</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2962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112044</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731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20</xdr:row>
      <xdr:rowOff>44876</xdr:rowOff>
    </xdr:from>
    <xdr:to>
      <xdr:col>29</xdr:col>
      <xdr:colOff>177800</xdr:colOff>
      <xdr:row>20</xdr:row>
      <xdr:rowOff>146476</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35215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19</xdr:row>
      <xdr:rowOff>124903</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34300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38737</xdr:rowOff>
    </xdr:from>
    <xdr:to>
      <xdr:col>26</xdr:col>
      <xdr:colOff>101600</xdr:colOff>
      <xdr:row>19</xdr:row>
      <xdr:rowOff>140337</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33439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125114</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34302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52208</xdr:rowOff>
    </xdr:from>
    <xdr:to>
      <xdr:col>22</xdr:col>
      <xdr:colOff>165100</xdr:colOff>
      <xdr:row>19</xdr:row>
      <xdr:rowOff>153808</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3573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138585</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3443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64895</xdr:rowOff>
    </xdr:from>
    <xdr:to>
      <xdr:col>19</xdr:col>
      <xdr:colOff>38100</xdr:colOff>
      <xdr:row>19</xdr:row>
      <xdr:rowOff>166495</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3700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151272</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345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78693</xdr:rowOff>
    </xdr:from>
    <xdr:to>
      <xdr:col>15</xdr:col>
      <xdr:colOff>101600</xdr:colOff>
      <xdr:row>20</xdr:row>
      <xdr:rowOff>8843</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3838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165070</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3470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259397</xdr:rowOff>
    </xdr:from>
    <xdr:to>
      <xdr:col>29</xdr:col>
      <xdr:colOff>127000</xdr:colOff>
      <xdr:row>37</xdr:row>
      <xdr:rowOff>210363</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6183947"/>
          <a:ext cx="0" cy="115111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182440</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307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210363</xdr:rowOff>
    </xdr:from>
    <xdr:to>
      <xdr:col>30</xdr:col>
      <xdr:colOff>25400</xdr:colOff>
      <xdr:row>37</xdr:row>
      <xdr:rowOff>210363</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33506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2874</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927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259397</xdr:rowOff>
    </xdr:from>
    <xdr:to>
      <xdr:col>30</xdr:col>
      <xdr:colOff>25400</xdr:colOff>
      <xdr:row>33</xdr:row>
      <xdr:rowOff>259397</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61839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144926</xdr:rowOff>
    </xdr:from>
    <xdr:to>
      <xdr:col>29</xdr:col>
      <xdr:colOff>127000</xdr:colOff>
      <xdr:row>35</xdr:row>
      <xdr:rowOff>151079</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5003800" y="6755276"/>
          <a:ext cx="647700" cy="61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129703</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740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142761</xdr:rowOff>
    </xdr:from>
    <xdr:to>
      <xdr:col>29</xdr:col>
      <xdr:colOff>177800</xdr:colOff>
      <xdr:row>35</xdr:row>
      <xdr:rowOff>244361</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7531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151079</xdr:rowOff>
    </xdr:from>
    <xdr:to>
      <xdr:col>26</xdr:col>
      <xdr:colOff>50800</xdr:colOff>
      <xdr:row>35</xdr:row>
      <xdr:rowOff>186189</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4305300" y="6761429"/>
          <a:ext cx="698500" cy="351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140608</xdr:rowOff>
    </xdr:from>
    <xdr:to>
      <xdr:col>26</xdr:col>
      <xdr:colOff>101600</xdr:colOff>
      <xdr:row>35</xdr:row>
      <xdr:rowOff>242208</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7509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226985</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8373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186189</xdr:rowOff>
    </xdr:from>
    <xdr:to>
      <xdr:col>22</xdr:col>
      <xdr:colOff>114300</xdr:colOff>
      <xdr:row>35</xdr:row>
      <xdr:rowOff>208458</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3606800" y="6796539"/>
          <a:ext cx="698500" cy="222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136551</xdr:rowOff>
    </xdr:from>
    <xdr:to>
      <xdr:col>22</xdr:col>
      <xdr:colOff>165100</xdr:colOff>
      <xdr:row>35</xdr:row>
      <xdr:rowOff>238151</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7469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222928</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8332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146297</xdr:rowOff>
    </xdr:from>
    <xdr:to>
      <xdr:col>18</xdr:col>
      <xdr:colOff>177800</xdr:colOff>
      <xdr:row>35</xdr:row>
      <xdr:rowOff>208458</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a:off x="2908300" y="6756647"/>
          <a:ext cx="698500" cy="621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133674</xdr:rowOff>
    </xdr:from>
    <xdr:to>
      <xdr:col>19</xdr:col>
      <xdr:colOff>38100</xdr:colOff>
      <xdr:row>35</xdr:row>
      <xdr:rowOff>235274</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7440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245451</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512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120358</xdr:rowOff>
    </xdr:from>
    <xdr:to>
      <xdr:col>15</xdr:col>
      <xdr:colOff>101600</xdr:colOff>
      <xdr:row>35</xdr:row>
      <xdr:rowOff>221958</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7307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206735</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817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94126</xdr:rowOff>
    </xdr:from>
    <xdr:to>
      <xdr:col>29</xdr:col>
      <xdr:colOff>177800</xdr:colOff>
      <xdr:row>35</xdr:row>
      <xdr:rowOff>195726</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67044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282103</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6549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100279</xdr:rowOff>
    </xdr:from>
    <xdr:to>
      <xdr:col>26</xdr:col>
      <xdr:colOff>101600</xdr:colOff>
      <xdr:row>35</xdr:row>
      <xdr:rowOff>201879</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67106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212056</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64795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135389</xdr:rowOff>
    </xdr:from>
    <xdr:to>
      <xdr:col>22</xdr:col>
      <xdr:colOff>165100</xdr:colOff>
      <xdr:row>35</xdr:row>
      <xdr:rowOff>236989</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67457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247166</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6514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157658</xdr:rowOff>
    </xdr:from>
    <xdr:to>
      <xdr:col>19</xdr:col>
      <xdr:colOff>38100</xdr:colOff>
      <xdr:row>35</xdr:row>
      <xdr:rowOff>259258</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67680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244035</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6854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95497</xdr:rowOff>
    </xdr:from>
    <xdr:to>
      <xdr:col>15</xdr:col>
      <xdr:colOff>101600</xdr:colOff>
      <xdr:row>35</xdr:row>
      <xdr:rowOff>197097</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67058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207274</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64747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岐阜県北方町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18,428
17,902
5.18
6,699,357
6,335,574
329,356
4,248,114
7,293,323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10.9
45.9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67593</xdr:rowOff>
    </xdr:from>
    <xdr:to>
      <xdr:col>24</xdr:col>
      <xdr:colOff>62865</xdr:colOff>
      <xdr:row>39</xdr:row>
      <xdr:rowOff>108023</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211093"/>
          <a:ext cx="1270" cy="1583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111850</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798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108023</xdr:rowOff>
    </xdr:from>
    <xdr:to>
      <xdr:col>24</xdr:col>
      <xdr:colOff>152400</xdr:colOff>
      <xdr:row>39</xdr:row>
      <xdr:rowOff>108023</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794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14270</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4986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67593</xdr:rowOff>
    </xdr:from>
    <xdr:to>
      <xdr:col>24</xdr:col>
      <xdr:colOff>152400</xdr:colOff>
      <xdr:row>30</xdr:row>
      <xdr:rowOff>67593</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211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31686</xdr:rowOff>
    </xdr:from>
    <xdr:to>
      <xdr:col>24</xdr:col>
      <xdr:colOff>63500</xdr:colOff>
      <xdr:row>38</xdr:row>
      <xdr:rowOff>70434</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a:off x="3797300" y="6375336"/>
          <a:ext cx="838200" cy="210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77373</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9066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54496</xdr:rowOff>
    </xdr:from>
    <xdr:to>
      <xdr:col>24</xdr:col>
      <xdr:colOff>114300</xdr:colOff>
      <xdr:row>35</xdr:row>
      <xdr:rowOff>156096</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055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31686</xdr:rowOff>
    </xdr:from>
    <xdr:to>
      <xdr:col>19</xdr:col>
      <xdr:colOff>177800</xdr:colOff>
      <xdr:row>38</xdr:row>
      <xdr:rowOff>46741</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6375336"/>
          <a:ext cx="889000" cy="186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72277</xdr:rowOff>
    </xdr:from>
    <xdr:to>
      <xdr:col>20</xdr:col>
      <xdr:colOff>38100</xdr:colOff>
      <xdr:row>36</xdr:row>
      <xdr:rowOff>2427</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073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18954</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5848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46741</xdr:rowOff>
    </xdr:from>
    <xdr:to>
      <xdr:col>15</xdr:col>
      <xdr:colOff>50800</xdr:colOff>
      <xdr:row>38</xdr:row>
      <xdr:rowOff>53387</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6561841"/>
          <a:ext cx="889000" cy="6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82548</xdr:rowOff>
    </xdr:from>
    <xdr:to>
      <xdr:col>15</xdr:col>
      <xdr:colOff>101600</xdr:colOff>
      <xdr:row>36</xdr:row>
      <xdr:rowOff>12698</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083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29225</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5858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53387</xdr:rowOff>
    </xdr:from>
    <xdr:to>
      <xdr:col>10</xdr:col>
      <xdr:colOff>114300</xdr:colOff>
      <xdr:row>38</xdr:row>
      <xdr:rowOff>79398</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6568487"/>
          <a:ext cx="889000" cy="26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87904</xdr:rowOff>
    </xdr:from>
    <xdr:to>
      <xdr:col>10</xdr:col>
      <xdr:colOff>165100</xdr:colOff>
      <xdr:row>36</xdr:row>
      <xdr:rowOff>18054</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088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34581</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5863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79478</xdr:rowOff>
    </xdr:from>
    <xdr:to>
      <xdr:col>6</xdr:col>
      <xdr:colOff>38100</xdr:colOff>
      <xdr:row>36</xdr:row>
      <xdr:rowOff>9628</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08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26155</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5855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19634</xdr:rowOff>
    </xdr:from>
    <xdr:to>
      <xdr:col>24</xdr:col>
      <xdr:colOff>114300</xdr:colOff>
      <xdr:row>38</xdr:row>
      <xdr:rowOff>121234</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534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169511</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513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152336</xdr:rowOff>
    </xdr:from>
    <xdr:to>
      <xdr:col>20</xdr:col>
      <xdr:colOff>38100</xdr:colOff>
      <xdr:row>37</xdr:row>
      <xdr:rowOff>82486</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324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73613</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6417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167391</xdr:rowOff>
    </xdr:from>
    <xdr:to>
      <xdr:col>15</xdr:col>
      <xdr:colOff>101600</xdr:colOff>
      <xdr:row>38</xdr:row>
      <xdr:rowOff>97541</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511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88668</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603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2587</xdr:rowOff>
    </xdr:from>
    <xdr:to>
      <xdr:col>10</xdr:col>
      <xdr:colOff>165100</xdr:colOff>
      <xdr:row>38</xdr:row>
      <xdr:rowOff>104187</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517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95314</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610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28598</xdr:rowOff>
    </xdr:from>
    <xdr:to>
      <xdr:col>6</xdr:col>
      <xdr:colOff>38100</xdr:colOff>
      <xdr:row>38</xdr:row>
      <xdr:rowOff>130198</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543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121325</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636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a:extLst>
            <a:ext uri="{FF2B5EF4-FFF2-40B4-BE49-F238E27FC236}">
              <a16:creationId xmlns:a16="http://schemas.microsoft.com/office/drawing/2014/main" id="{00000000-0008-0000-0600-000074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a:extLst>
            <a:ext uri="{FF2B5EF4-FFF2-40B4-BE49-F238E27FC236}">
              <a16:creationId xmlns:a16="http://schemas.microsoft.com/office/drawing/2014/main" id="{00000000-0008-0000-0600-000075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64605</xdr:rowOff>
    </xdr:from>
    <xdr:to>
      <xdr:col>24</xdr:col>
      <xdr:colOff>62865</xdr:colOff>
      <xdr:row>58</xdr:row>
      <xdr:rowOff>161825</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4633595" y="8637105"/>
          <a:ext cx="1270" cy="1468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165652</xdr:rowOff>
    </xdr:from>
    <xdr:ext cx="534377" cy="259045"/>
    <xdr:sp macro="" textlink="">
      <xdr:nvSpPr>
        <xdr:cNvPr id="119" name="物件費最小値テキスト">
          <a:extLst>
            <a:ext uri="{FF2B5EF4-FFF2-40B4-BE49-F238E27FC236}">
              <a16:creationId xmlns:a16="http://schemas.microsoft.com/office/drawing/2014/main" id="{00000000-0008-0000-0600-000077000000}"/>
            </a:ext>
          </a:extLst>
        </xdr:cNvPr>
        <xdr:cNvSpPr txBox="1"/>
      </xdr:nvSpPr>
      <xdr:spPr>
        <a:xfrm>
          <a:off x="4686300" y="10109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161825</xdr:rowOff>
    </xdr:from>
    <xdr:to>
      <xdr:col>24</xdr:col>
      <xdr:colOff>152400</xdr:colOff>
      <xdr:row>58</xdr:row>
      <xdr:rowOff>161825</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10105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11282</xdr:rowOff>
    </xdr:from>
    <xdr:ext cx="599010" cy="259045"/>
    <xdr:sp macro="" textlink="">
      <xdr:nvSpPr>
        <xdr:cNvPr id="121" name="物件費最大値テキスト">
          <a:extLst>
            <a:ext uri="{FF2B5EF4-FFF2-40B4-BE49-F238E27FC236}">
              <a16:creationId xmlns:a16="http://schemas.microsoft.com/office/drawing/2014/main" id="{00000000-0008-0000-0600-000079000000}"/>
            </a:ext>
          </a:extLst>
        </xdr:cNvPr>
        <xdr:cNvSpPr txBox="1"/>
      </xdr:nvSpPr>
      <xdr:spPr>
        <a:xfrm>
          <a:off x="4686300" y="84123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136,599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64605</xdr:rowOff>
    </xdr:from>
    <xdr:to>
      <xdr:col>24</xdr:col>
      <xdr:colOff>152400</xdr:colOff>
      <xdr:row>50</xdr:row>
      <xdr:rowOff>64605</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4546600" y="8637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65111</xdr:rowOff>
    </xdr:from>
    <xdr:to>
      <xdr:col>24</xdr:col>
      <xdr:colOff>63500</xdr:colOff>
      <xdr:row>58</xdr:row>
      <xdr:rowOff>70157</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3797300" y="10009211"/>
          <a:ext cx="838200" cy="5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92705</xdr:rowOff>
    </xdr:from>
    <xdr:ext cx="534377" cy="259045"/>
    <xdr:sp macro="" textlink="">
      <xdr:nvSpPr>
        <xdr:cNvPr id="124" name="物件費平均値テキスト">
          <a:extLst>
            <a:ext uri="{FF2B5EF4-FFF2-40B4-BE49-F238E27FC236}">
              <a16:creationId xmlns:a16="http://schemas.microsoft.com/office/drawing/2014/main" id="{00000000-0008-0000-0600-00007C000000}"/>
            </a:ext>
          </a:extLst>
        </xdr:cNvPr>
        <xdr:cNvSpPr txBox="1"/>
      </xdr:nvSpPr>
      <xdr:spPr>
        <a:xfrm>
          <a:off x="4686300" y="93510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69828</xdr:rowOff>
    </xdr:from>
    <xdr:to>
      <xdr:col>24</xdr:col>
      <xdr:colOff>114300</xdr:colOff>
      <xdr:row>55</xdr:row>
      <xdr:rowOff>171428</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4584700" y="9499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70157</xdr:rowOff>
    </xdr:from>
    <xdr:to>
      <xdr:col>19</xdr:col>
      <xdr:colOff>177800</xdr:colOff>
      <xdr:row>58</xdr:row>
      <xdr:rowOff>73798</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2908300" y="10014257"/>
          <a:ext cx="889000" cy="3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65795</xdr:rowOff>
    </xdr:from>
    <xdr:to>
      <xdr:col>20</xdr:col>
      <xdr:colOff>38100</xdr:colOff>
      <xdr:row>54</xdr:row>
      <xdr:rowOff>167395</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3746500" y="9324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12472</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3530111" y="9099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155718</xdr:rowOff>
    </xdr:from>
    <xdr:to>
      <xdr:col>15</xdr:col>
      <xdr:colOff>50800</xdr:colOff>
      <xdr:row>58</xdr:row>
      <xdr:rowOff>73798</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a:off x="2019300" y="9928368"/>
          <a:ext cx="889000" cy="8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158149</xdr:rowOff>
    </xdr:from>
    <xdr:to>
      <xdr:col>15</xdr:col>
      <xdr:colOff>101600</xdr:colOff>
      <xdr:row>56</xdr:row>
      <xdr:rowOff>88299</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2857500" y="9587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104826</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641111" y="9363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119535</xdr:rowOff>
    </xdr:from>
    <xdr:to>
      <xdr:col>10</xdr:col>
      <xdr:colOff>114300</xdr:colOff>
      <xdr:row>57</xdr:row>
      <xdr:rowOff>155718</xdr:rowOff>
    </xdr:to>
    <xdr:cxnSp macro="">
      <xdr:nvCxnSpPr>
        <xdr:cNvPr id="132" name="直線コネクタ 131">
          <a:extLst>
            <a:ext uri="{FF2B5EF4-FFF2-40B4-BE49-F238E27FC236}">
              <a16:creationId xmlns:a16="http://schemas.microsoft.com/office/drawing/2014/main" id="{00000000-0008-0000-0600-000084000000}"/>
            </a:ext>
          </a:extLst>
        </xdr:cNvPr>
        <xdr:cNvCxnSpPr/>
      </xdr:nvCxnSpPr>
      <xdr:spPr>
        <a:xfrm>
          <a:off x="1130300" y="9892185"/>
          <a:ext cx="889000" cy="36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133265</xdr:rowOff>
    </xdr:from>
    <xdr:to>
      <xdr:col>10</xdr:col>
      <xdr:colOff>165100</xdr:colOff>
      <xdr:row>56</xdr:row>
      <xdr:rowOff>63415</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968500" y="9563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79942</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752111" y="9338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67934</xdr:rowOff>
    </xdr:from>
    <xdr:to>
      <xdr:col>6</xdr:col>
      <xdr:colOff>38100</xdr:colOff>
      <xdr:row>56</xdr:row>
      <xdr:rowOff>169534</xdr:rowOff>
    </xdr:to>
    <xdr:sp macro="" textlink="">
      <xdr:nvSpPr>
        <xdr:cNvPr id="135" name="フローチャート: 判断 134">
          <a:extLst>
            <a:ext uri="{FF2B5EF4-FFF2-40B4-BE49-F238E27FC236}">
              <a16:creationId xmlns:a16="http://schemas.microsoft.com/office/drawing/2014/main" id="{00000000-0008-0000-0600-000087000000}"/>
            </a:ext>
          </a:extLst>
        </xdr:cNvPr>
        <xdr:cNvSpPr/>
      </xdr:nvSpPr>
      <xdr:spPr>
        <a:xfrm>
          <a:off x="1079500" y="9669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14611</xdr:rowOff>
    </xdr:from>
    <xdr:ext cx="534377"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863111" y="9444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14311</xdr:rowOff>
    </xdr:from>
    <xdr:to>
      <xdr:col>24</xdr:col>
      <xdr:colOff>114300</xdr:colOff>
      <xdr:row>58</xdr:row>
      <xdr:rowOff>115911</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4584700" y="9958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100688</xdr:rowOff>
    </xdr:from>
    <xdr:ext cx="534377" cy="259045"/>
    <xdr:sp macro="" textlink="">
      <xdr:nvSpPr>
        <xdr:cNvPr id="143" name="物件費該当値テキスト">
          <a:extLst>
            <a:ext uri="{FF2B5EF4-FFF2-40B4-BE49-F238E27FC236}">
              <a16:creationId xmlns:a16="http://schemas.microsoft.com/office/drawing/2014/main" id="{00000000-0008-0000-0600-00008F000000}"/>
            </a:ext>
          </a:extLst>
        </xdr:cNvPr>
        <xdr:cNvSpPr txBox="1"/>
      </xdr:nvSpPr>
      <xdr:spPr>
        <a:xfrm>
          <a:off x="4686300" y="9873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19357</xdr:rowOff>
    </xdr:from>
    <xdr:to>
      <xdr:col>20</xdr:col>
      <xdr:colOff>38100</xdr:colOff>
      <xdr:row>58</xdr:row>
      <xdr:rowOff>120957</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3746500" y="9963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112084</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3530111" y="10056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22998</xdr:rowOff>
    </xdr:from>
    <xdr:to>
      <xdr:col>15</xdr:col>
      <xdr:colOff>101600</xdr:colOff>
      <xdr:row>58</xdr:row>
      <xdr:rowOff>124598</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2857500" y="9967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115725</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2641111" y="10059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104918</xdr:rowOff>
    </xdr:from>
    <xdr:to>
      <xdr:col>10</xdr:col>
      <xdr:colOff>165100</xdr:colOff>
      <xdr:row>58</xdr:row>
      <xdr:rowOff>35068</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968500" y="9877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26195</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1752111" y="9970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68735</xdr:rowOff>
    </xdr:from>
    <xdr:to>
      <xdr:col>6</xdr:col>
      <xdr:colOff>38100</xdr:colOff>
      <xdr:row>57</xdr:row>
      <xdr:rowOff>170335</xdr:rowOff>
    </xdr:to>
    <xdr:sp macro="" textlink="">
      <xdr:nvSpPr>
        <xdr:cNvPr id="150" name="楕円 149">
          <a:extLst>
            <a:ext uri="{FF2B5EF4-FFF2-40B4-BE49-F238E27FC236}">
              <a16:creationId xmlns:a16="http://schemas.microsoft.com/office/drawing/2014/main" id="{00000000-0008-0000-0600-000096000000}"/>
            </a:ext>
          </a:extLst>
        </xdr:cNvPr>
        <xdr:cNvSpPr/>
      </xdr:nvSpPr>
      <xdr:spPr>
        <a:xfrm>
          <a:off x="1079500" y="9841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161462</xdr:rowOff>
    </xdr:from>
    <xdr:ext cx="534377" cy="259045"/>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863111" y="9934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a:extLst>
            <a:ext uri="{FF2B5EF4-FFF2-40B4-BE49-F238E27FC236}">
              <a16:creationId xmlns:a16="http://schemas.microsoft.com/office/drawing/2014/main" id="{00000000-0008-0000-0600-00009F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3" name="テキスト ボックス 172">
          <a:extLst>
            <a:ext uri="{FF2B5EF4-FFF2-40B4-BE49-F238E27FC236}">
              <a16:creationId xmlns:a16="http://schemas.microsoft.com/office/drawing/2014/main" id="{00000000-0008-0000-0600-0000AD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a:extLst>
            <a:ext uri="{FF2B5EF4-FFF2-40B4-BE49-F238E27FC236}">
              <a16:creationId xmlns:a16="http://schemas.microsoft.com/office/drawing/2014/main" id="{00000000-0008-0000-0600-0000AE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118935</xdr:rowOff>
    </xdr:from>
    <xdr:to>
      <xdr:col>24</xdr:col>
      <xdr:colOff>62865</xdr:colOff>
      <xdr:row>79</xdr:row>
      <xdr:rowOff>33820</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4633595" y="12291885"/>
          <a:ext cx="1270" cy="1286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37647</xdr:rowOff>
    </xdr:from>
    <xdr:ext cx="378565" cy="259045"/>
    <xdr:sp macro="" textlink="">
      <xdr:nvSpPr>
        <xdr:cNvPr id="176" name="維持補修費最小値テキスト">
          <a:extLst>
            <a:ext uri="{FF2B5EF4-FFF2-40B4-BE49-F238E27FC236}">
              <a16:creationId xmlns:a16="http://schemas.microsoft.com/office/drawing/2014/main" id="{00000000-0008-0000-0600-0000B0000000}"/>
            </a:ext>
          </a:extLst>
        </xdr:cNvPr>
        <xdr:cNvSpPr txBox="1"/>
      </xdr:nvSpPr>
      <xdr:spPr>
        <a:xfrm>
          <a:off x="4686300" y="135821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33820</xdr:rowOff>
    </xdr:from>
    <xdr:to>
      <xdr:col>24</xdr:col>
      <xdr:colOff>152400</xdr:colOff>
      <xdr:row>79</xdr:row>
      <xdr:rowOff>33820</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3578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65612</xdr:rowOff>
    </xdr:from>
    <xdr:ext cx="534377" cy="259045"/>
    <xdr:sp macro="" textlink="">
      <xdr:nvSpPr>
        <xdr:cNvPr id="178" name="維持補修費最大値テキスト">
          <a:extLst>
            <a:ext uri="{FF2B5EF4-FFF2-40B4-BE49-F238E27FC236}">
              <a16:creationId xmlns:a16="http://schemas.microsoft.com/office/drawing/2014/main" id="{00000000-0008-0000-0600-0000B2000000}"/>
            </a:ext>
          </a:extLst>
        </xdr:cNvPr>
        <xdr:cNvSpPr txBox="1"/>
      </xdr:nvSpPr>
      <xdr:spPr>
        <a:xfrm>
          <a:off x="4686300" y="12067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118935</xdr:rowOff>
    </xdr:from>
    <xdr:to>
      <xdr:col>24</xdr:col>
      <xdr:colOff>152400</xdr:colOff>
      <xdr:row>71</xdr:row>
      <xdr:rowOff>118935</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4546600" y="12291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79</xdr:row>
      <xdr:rowOff>22543</xdr:rowOff>
    </xdr:from>
    <xdr:to>
      <xdr:col>24</xdr:col>
      <xdr:colOff>63500</xdr:colOff>
      <xdr:row>79</xdr:row>
      <xdr:rowOff>24067</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3797300" y="13567093"/>
          <a:ext cx="8382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114140</xdr:rowOff>
    </xdr:from>
    <xdr:ext cx="469744" cy="259045"/>
    <xdr:sp macro="" textlink="">
      <xdr:nvSpPr>
        <xdr:cNvPr id="181" name="維持補修費平均値テキスト">
          <a:extLst>
            <a:ext uri="{FF2B5EF4-FFF2-40B4-BE49-F238E27FC236}">
              <a16:creationId xmlns:a16="http://schemas.microsoft.com/office/drawing/2014/main" id="{00000000-0008-0000-0600-0000B5000000}"/>
            </a:ext>
          </a:extLst>
        </xdr:cNvPr>
        <xdr:cNvSpPr txBox="1"/>
      </xdr:nvSpPr>
      <xdr:spPr>
        <a:xfrm>
          <a:off x="4686300" y="131443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91263</xdr:rowOff>
    </xdr:from>
    <xdr:to>
      <xdr:col>24</xdr:col>
      <xdr:colOff>114300</xdr:colOff>
      <xdr:row>78</xdr:row>
      <xdr:rowOff>21413</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4584700" y="13292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2806</xdr:rowOff>
    </xdr:from>
    <xdr:to>
      <xdr:col>19</xdr:col>
      <xdr:colOff>177800</xdr:colOff>
      <xdr:row>79</xdr:row>
      <xdr:rowOff>22543</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a:off x="2908300" y="13547356"/>
          <a:ext cx="889000" cy="19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101891</xdr:rowOff>
    </xdr:from>
    <xdr:to>
      <xdr:col>20</xdr:col>
      <xdr:colOff>38100</xdr:colOff>
      <xdr:row>78</xdr:row>
      <xdr:rowOff>32041</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3746500" y="13303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48568</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562428" y="13078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2806</xdr:rowOff>
    </xdr:from>
    <xdr:to>
      <xdr:col>15</xdr:col>
      <xdr:colOff>50800</xdr:colOff>
      <xdr:row>79</xdr:row>
      <xdr:rowOff>4330</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flipV="1">
          <a:off x="2019300" y="13547356"/>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97930</xdr:rowOff>
    </xdr:from>
    <xdr:to>
      <xdr:col>15</xdr:col>
      <xdr:colOff>101600</xdr:colOff>
      <xdr:row>78</xdr:row>
      <xdr:rowOff>28080</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2857500" y="1329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44607</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673428" y="13074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166903</xdr:rowOff>
    </xdr:from>
    <xdr:to>
      <xdr:col>10</xdr:col>
      <xdr:colOff>114300</xdr:colOff>
      <xdr:row>79</xdr:row>
      <xdr:rowOff>4330</xdr:rowOff>
    </xdr:to>
    <xdr:cxnSp macro="">
      <xdr:nvCxnSpPr>
        <xdr:cNvPr id="189" name="直線コネクタ 188">
          <a:extLst>
            <a:ext uri="{FF2B5EF4-FFF2-40B4-BE49-F238E27FC236}">
              <a16:creationId xmlns:a16="http://schemas.microsoft.com/office/drawing/2014/main" id="{00000000-0008-0000-0600-0000BD000000}"/>
            </a:ext>
          </a:extLst>
        </xdr:cNvPr>
        <xdr:cNvCxnSpPr/>
      </xdr:nvCxnSpPr>
      <xdr:spPr>
        <a:xfrm>
          <a:off x="1130300" y="13540003"/>
          <a:ext cx="889000" cy="8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114694</xdr:rowOff>
    </xdr:from>
    <xdr:to>
      <xdr:col>10</xdr:col>
      <xdr:colOff>165100</xdr:colOff>
      <xdr:row>78</xdr:row>
      <xdr:rowOff>44844</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968500" y="13316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61371</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784428" y="13091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127724</xdr:rowOff>
    </xdr:from>
    <xdr:to>
      <xdr:col>6</xdr:col>
      <xdr:colOff>38100</xdr:colOff>
      <xdr:row>78</xdr:row>
      <xdr:rowOff>57874</xdr:rowOff>
    </xdr:to>
    <xdr:sp macro="" textlink="">
      <xdr:nvSpPr>
        <xdr:cNvPr id="192" name="フローチャート: 判断 191">
          <a:extLst>
            <a:ext uri="{FF2B5EF4-FFF2-40B4-BE49-F238E27FC236}">
              <a16:creationId xmlns:a16="http://schemas.microsoft.com/office/drawing/2014/main" id="{00000000-0008-0000-0600-0000C0000000}"/>
            </a:ext>
          </a:extLst>
        </xdr:cNvPr>
        <xdr:cNvSpPr/>
      </xdr:nvSpPr>
      <xdr:spPr>
        <a:xfrm>
          <a:off x="1079500" y="1332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74401</xdr:rowOff>
    </xdr:from>
    <xdr:ext cx="469744"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895428" y="13104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144717</xdr:rowOff>
    </xdr:from>
    <xdr:to>
      <xdr:col>24</xdr:col>
      <xdr:colOff>114300</xdr:colOff>
      <xdr:row>79</xdr:row>
      <xdr:rowOff>74867</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4584700" y="13517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59644</xdr:rowOff>
    </xdr:from>
    <xdr:ext cx="378565" cy="259045"/>
    <xdr:sp macro="" textlink="">
      <xdr:nvSpPr>
        <xdr:cNvPr id="200" name="維持補修費該当値テキスト">
          <a:extLst>
            <a:ext uri="{FF2B5EF4-FFF2-40B4-BE49-F238E27FC236}">
              <a16:creationId xmlns:a16="http://schemas.microsoft.com/office/drawing/2014/main" id="{00000000-0008-0000-0600-0000C8000000}"/>
            </a:ext>
          </a:extLst>
        </xdr:cNvPr>
        <xdr:cNvSpPr txBox="1"/>
      </xdr:nvSpPr>
      <xdr:spPr>
        <a:xfrm>
          <a:off x="4686300" y="134327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143193</xdr:rowOff>
    </xdr:from>
    <xdr:to>
      <xdr:col>20</xdr:col>
      <xdr:colOff>38100</xdr:colOff>
      <xdr:row>79</xdr:row>
      <xdr:rowOff>73343</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3746500" y="13516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179017</xdr:colOff>
      <xdr:row>79</xdr:row>
      <xdr:rowOff>64470</xdr:rowOff>
    </xdr:from>
    <xdr:ext cx="378565"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3608017" y="136090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123456</xdr:rowOff>
    </xdr:from>
    <xdr:to>
      <xdr:col>15</xdr:col>
      <xdr:colOff>101600</xdr:colOff>
      <xdr:row>79</xdr:row>
      <xdr:rowOff>53606</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2857500" y="13496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44733</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2673428" y="13589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124980</xdr:rowOff>
    </xdr:from>
    <xdr:to>
      <xdr:col>10</xdr:col>
      <xdr:colOff>165100</xdr:colOff>
      <xdr:row>79</xdr:row>
      <xdr:rowOff>55130</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968500" y="13498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46257</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1784428" y="13590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116103</xdr:rowOff>
    </xdr:from>
    <xdr:to>
      <xdr:col>6</xdr:col>
      <xdr:colOff>38100</xdr:colOff>
      <xdr:row>79</xdr:row>
      <xdr:rowOff>46253</xdr:rowOff>
    </xdr:to>
    <xdr:sp macro="" textlink="">
      <xdr:nvSpPr>
        <xdr:cNvPr id="207" name="楕円 206">
          <a:extLst>
            <a:ext uri="{FF2B5EF4-FFF2-40B4-BE49-F238E27FC236}">
              <a16:creationId xmlns:a16="http://schemas.microsoft.com/office/drawing/2014/main" id="{00000000-0008-0000-0600-0000CF000000}"/>
            </a:ext>
          </a:extLst>
        </xdr:cNvPr>
        <xdr:cNvSpPr/>
      </xdr:nvSpPr>
      <xdr:spPr>
        <a:xfrm>
          <a:off x="1079500" y="13489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37380</xdr:rowOff>
    </xdr:from>
    <xdr:ext cx="469744" cy="259045"/>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895428" y="13581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a:extLst>
            <a:ext uri="{FF2B5EF4-FFF2-40B4-BE49-F238E27FC236}">
              <a16:creationId xmlns:a16="http://schemas.microsoft.com/office/drawing/2014/main" id="{00000000-0008-0000-0600-0000D7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a:extLst>
            <a:ext uri="{FF2B5EF4-FFF2-40B4-BE49-F238E27FC236}">
              <a16:creationId xmlns:a16="http://schemas.microsoft.com/office/drawing/2014/main" id="{00000000-0008-0000-0600-0000D8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a:extLst>
            <a:ext uri="{FF2B5EF4-FFF2-40B4-BE49-F238E27FC236}">
              <a16:creationId xmlns:a16="http://schemas.microsoft.com/office/drawing/2014/main" id="{00000000-0008-0000-0600-0000E9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扶助費グラフ枠">
          <a:extLst>
            <a:ext uri="{FF2B5EF4-FFF2-40B4-BE49-F238E27FC236}">
              <a16:creationId xmlns:a16="http://schemas.microsoft.com/office/drawing/2014/main" id="{00000000-0008-0000-0600-0000EA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21155</xdr:rowOff>
    </xdr:from>
    <xdr:to>
      <xdr:col>24</xdr:col>
      <xdr:colOff>62865</xdr:colOff>
      <xdr:row>98</xdr:row>
      <xdr:rowOff>103646</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4633595" y="15451655"/>
          <a:ext cx="1270" cy="14540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107473</xdr:rowOff>
    </xdr:from>
    <xdr:ext cx="534377" cy="259045"/>
    <xdr:sp macro="" textlink="">
      <xdr:nvSpPr>
        <xdr:cNvPr id="236" name="扶助費最小値テキスト">
          <a:extLst>
            <a:ext uri="{FF2B5EF4-FFF2-40B4-BE49-F238E27FC236}">
              <a16:creationId xmlns:a16="http://schemas.microsoft.com/office/drawing/2014/main" id="{00000000-0008-0000-0600-0000EC000000}"/>
            </a:ext>
          </a:extLst>
        </xdr:cNvPr>
        <xdr:cNvSpPr txBox="1"/>
      </xdr:nvSpPr>
      <xdr:spPr>
        <a:xfrm>
          <a:off x="4686300" y="16909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103646</xdr:rowOff>
    </xdr:from>
    <xdr:to>
      <xdr:col>24</xdr:col>
      <xdr:colOff>152400</xdr:colOff>
      <xdr:row>98</xdr:row>
      <xdr:rowOff>103646</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6905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139282</xdr:rowOff>
    </xdr:from>
    <xdr:ext cx="599010" cy="259045"/>
    <xdr:sp macro="" textlink="">
      <xdr:nvSpPr>
        <xdr:cNvPr id="238" name="扶助費最大値テキスト">
          <a:extLst>
            <a:ext uri="{FF2B5EF4-FFF2-40B4-BE49-F238E27FC236}">
              <a16:creationId xmlns:a16="http://schemas.microsoft.com/office/drawing/2014/main" id="{00000000-0008-0000-0600-0000EE000000}"/>
            </a:ext>
          </a:extLst>
        </xdr:cNvPr>
        <xdr:cNvSpPr txBox="1"/>
      </xdr:nvSpPr>
      <xdr:spPr>
        <a:xfrm>
          <a:off x="4686300" y="152268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21155</xdr:rowOff>
    </xdr:from>
    <xdr:to>
      <xdr:col>24</xdr:col>
      <xdr:colOff>152400</xdr:colOff>
      <xdr:row>90</xdr:row>
      <xdr:rowOff>21155</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4546600" y="15451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168928</xdr:rowOff>
    </xdr:from>
    <xdr:to>
      <xdr:col>24</xdr:col>
      <xdr:colOff>63500</xdr:colOff>
      <xdr:row>96</xdr:row>
      <xdr:rowOff>13627</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3797300" y="16456678"/>
          <a:ext cx="838200" cy="16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73699</xdr:rowOff>
    </xdr:from>
    <xdr:ext cx="534377" cy="259045"/>
    <xdr:sp macro="" textlink="">
      <xdr:nvSpPr>
        <xdr:cNvPr id="241" name="扶助費平均値テキスト">
          <a:extLst>
            <a:ext uri="{FF2B5EF4-FFF2-40B4-BE49-F238E27FC236}">
              <a16:creationId xmlns:a16="http://schemas.microsoft.com/office/drawing/2014/main" id="{00000000-0008-0000-0600-0000F1000000}"/>
            </a:ext>
          </a:extLst>
        </xdr:cNvPr>
        <xdr:cNvSpPr txBox="1"/>
      </xdr:nvSpPr>
      <xdr:spPr>
        <a:xfrm>
          <a:off x="4686300" y="160185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50822</xdr:rowOff>
    </xdr:from>
    <xdr:to>
      <xdr:col>24</xdr:col>
      <xdr:colOff>114300</xdr:colOff>
      <xdr:row>94</xdr:row>
      <xdr:rowOff>152422</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4584700" y="16167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13627</xdr:rowOff>
    </xdr:from>
    <xdr:to>
      <xdr:col>19</xdr:col>
      <xdr:colOff>177800</xdr:colOff>
      <xdr:row>96</xdr:row>
      <xdr:rowOff>33793</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2908300" y="16472827"/>
          <a:ext cx="889000" cy="20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94304</xdr:rowOff>
    </xdr:from>
    <xdr:to>
      <xdr:col>20</xdr:col>
      <xdr:colOff>38100</xdr:colOff>
      <xdr:row>95</xdr:row>
      <xdr:rowOff>24454</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3746500" y="16210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40981</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3530111" y="15985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33793</xdr:rowOff>
    </xdr:from>
    <xdr:to>
      <xdr:col>15</xdr:col>
      <xdr:colOff>50800</xdr:colOff>
      <xdr:row>96</xdr:row>
      <xdr:rowOff>47461</xdr:rowOff>
    </xdr:to>
    <xdr:cxnSp macro="">
      <xdr:nvCxnSpPr>
        <xdr:cNvPr id="246" name="直線コネクタ 245">
          <a:extLst>
            <a:ext uri="{FF2B5EF4-FFF2-40B4-BE49-F238E27FC236}">
              <a16:creationId xmlns:a16="http://schemas.microsoft.com/office/drawing/2014/main" id="{00000000-0008-0000-0600-0000F6000000}"/>
            </a:ext>
          </a:extLst>
        </xdr:cNvPr>
        <xdr:cNvCxnSpPr/>
      </xdr:nvCxnSpPr>
      <xdr:spPr>
        <a:xfrm flipV="1">
          <a:off x="2019300" y="16492993"/>
          <a:ext cx="889000" cy="13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105327</xdr:rowOff>
    </xdr:from>
    <xdr:to>
      <xdr:col>15</xdr:col>
      <xdr:colOff>101600</xdr:colOff>
      <xdr:row>95</xdr:row>
      <xdr:rowOff>35477</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2857500" y="16221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52004</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2641111" y="15996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47461</xdr:rowOff>
    </xdr:from>
    <xdr:to>
      <xdr:col>10</xdr:col>
      <xdr:colOff>114300</xdr:colOff>
      <xdr:row>96</xdr:row>
      <xdr:rowOff>67675</xdr:rowOff>
    </xdr:to>
    <xdr:cxnSp macro="">
      <xdr:nvCxnSpPr>
        <xdr:cNvPr id="249" name="直線コネクタ 248">
          <a:extLst>
            <a:ext uri="{FF2B5EF4-FFF2-40B4-BE49-F238E27FC236}">
              <a16:creationId xmlns:a16="http://schemas.microsoft.com/office/drawing/2014/main" id="{00000000-0008-0000-0600-0000F9000000}"/>
            </a:ext>
          </a:extLst>
        </xdr:cNvPr>
        <xdr:cNvCxnSpPr/>
      </xdr:nvCxnSpPr>
      <xdr:spPr>
        <a:xfrm flipV="1">
          <a:off x="1130300" y="16506661"/>
          <a:ext cx="889000" cy="20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94</xdr:row>
      <xdr:rowOff>128905</xdr:rowOff>
    </xdr:from>
    <xdr:to>
      <xdr:col>10</xdr:col>
      <xdr:colOff>165100</xdr:colOff>
      <xdr:row>95</xdr:row>
      <xdr:rowOff>59055</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968500" y="16245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75582</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752111" y="16020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91170</xdr:rowOff>
    </xdr:from>
    <xdr:to>
      <xdr:col>6</xdr:col>
      <xdr:colOff>38100</xdr:colOff>
      <xdr:row>96</xdr:row>
      <xdr:rowOff>21320</xdr:rowOff>
    </xdr:to>
    <xdr:sp macro="" textlink="">
      <xdr:nvSpPr>
        <xdr:cNvPr id="252" name="フローチャート: 判断 251">
          <a:extLst>
            <a:ext uri="{FF2B5EF4-FFF2-40B4-BE49-F238E27FC236}">
              <a16:creationId xmlns:a16="http://schemas.microsoft.com/office/drawing/2014/main" id="{00000000-0008-0000-0600-0000FC000000}"/>
            </a:ext>
          </a:extLst>
        </xdr:cNvPr>
        <xdr:cNvSpPr/>
      </xdr:nvSpPr>
      <xdr:spPr>
        <a:xfrm>
          <a:off x="1079500" y="1637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37847</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863111" y="16154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118128</xdr:rowOff>
    </xdr:from>
    <xdr:to>
      <xdr:col>24</xdr:col>
      <xdr:colOff>114300</xdr:colOff>
      <xdr:row>96</xdr:row>
      <xdr:rowOff>48278</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4584700" y="16405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96555</xdr:rowOff>
    </xdr:from>
    <xdr:ext cx="534377" cy="259045"/>
    <xdr:sp macro="" textlink="">
      <xdr:nvSpPr>
        <xdr:cNvPr id="260" name="扶助費該当値テキスト">
          <a:extLst>
            <a:ext uri="{FF2B5EF4-FFF2-40B4-BE49-F238E27FC236}">
              <a16:creationId xmlns:a16="http://schemas.microsoft.com/office/drawing/2014/main" id="{00000000-0008-0000-0600-000004010000}"/>
            </a:ext>
          </a:extLst>
        </xdr:cNvPr>
        <xdr:cNvSpPr txBox="1"/>
      </xdr:nvSpPr>
      <xdr:spPr>
        <a:xfrm>
          <a:off x="4686300" y="16384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134277</xdr:rowOff>
    </xdr:from>
    <xdr:to>
      <xdr:col>20</xdr:col>
      <xdr:colOff>38100</xdr:colOff>
      <xdr:row>96</xdr:row>
      <xdr:rowOff>64427</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3746500" y="1642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55554</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3530111" y="16514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154443</xdr:rowOff>
    </xdr:from>
    <xdr:to>
      <xdr:col>15</xdr:col>
      <xdr:colOff>101600</xdr:colOff>
      <xdr:row>96</xdr:row>
      <xdr:rowOff>84593</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2857500" y="16442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75720</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2641111" y="16534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168111</xdr:rowOff>
    </xdr:from>
    <xdr:to>
      <xdr:col>10</xdr:col>
      <xdr:colOff>165100</xdr:colOff>
      <xdr:row>96</xdr:row>
      <xdr:rowOff>98261</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968500" y="16455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89388</xdr:rowOff>
    </xdr:from>
    <xdr:ext cx="534377"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1752111" y="16548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16875</xdr:rowOff>
    </xdr:from>
    <xdr:to>
      <xdr:col>6</xdr:col>
      <xdr:colOff>38100</xdr:colOff>
      <xdr:row>96</xdr:row>
      <xdr:rowOff>118475</xdr:rowOff>
    </xdr:to>
    <xdr:sp macro="" textlink="">
      <xdr:nvSpPr>
        <xdr:cNvPr id="267" name="楕円 266">
          <a:extLst>
            <a:ext uri="{FF2B5EF4-FFF2-40B4-BE49-F238E27FC236}">
              <a16:creationId xmlns:a16="http://schemas.microsoft.com/office/drawing/2014/main" id="{00000000-0008-0000-0600-00000B010000}"/>
            </a:ext>
          </a:extLst>
        </xdr:cNvPr>
        <xdr:cNvSpPr/>
      </xdr:nvSpPr>
      <xdr:spPr>
        <a:xfrm>
          <a:off x="1079500" y="16476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109602</xdr:rowOff>
    </xdr:from>
    <xdr:ext cx="534377" cy="259045"/>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863111" y="16568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a:extLst>
            <a:ext uri="{FF2B5EF4-FFF2-40B4-BE49-F238E27FC236}">
              <a16:creationId xmlns:a16="http://schemas.microsoft.com/office/drawing/2014/main" id="{00000000-0008-0000-0600-000013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a:extLst>
            <a:ext uri="{FF2B5EF4-FFF2-40B4-BE49-F238E27FC236}">
              <a16:creationId xmlns:a16="http://schemas.microsoft.com/office/drawing/2014/main" id="{00000000-0008-0000-0600-000014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90" name="テキスト ボックス 289">
          <a:extLst>
            <a:ext uri="{FF2B5EF4-FFF2-40B4-BE49-F238E27FC236}">
              <a16:creationId xmlns:a16="http://schemas.microsoft.com/office/drawing/2014/main" id="{00000000-0008-0000-0600-000022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2" name="テキスト ボックス 291">
          <a:extLst>
            <a:ext uri="{FF2B5EF4-FFF2-40B4-BE49-F238E27FC236}">
              <a16:creationId xmlns:a16="http://schemas.microsoft.com/office/drawing/2014/main" id="{00000000-0008-0000-0600-000024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3" name="補助費等グラフ枠">
          <a:extLst>
            <a:ext uri="{FF2B5EF4-FFF2-40B4-BE49-F238E27FC236}">
              <a16:creationId xmlns:a16="http://schemas.microsoft.com/office/drawing/2014/main" id="{00000000-0008-0000-0600-000025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113912</xdr:rowOff>
    </xdr:from>
    <xdr:to>
      <xdr:col>54</xdr:col>
      <xdr:colOff>189865</xdr:colOff>
      <xdr:row>38</xdr:row>
      <xdr:rowOff>57284</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10475595" y="5085962"/>
          <a:ext cx="1270" cy="1486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61111</xdr:rowOff>
    </xdr:from>
    <xdr:ext cx="534377" cy="259045"/>
    <xdr:sp macro="" textlink="">
      <xdr:nvSpPr>
        <xdr:cNvPr id="295" name="補助費等最小値テキスト">
          <a:extLst>
            <a:ext uri="{FF2B5EF4-FFF2-40B4-BE49-F238E27FC236}">
              <a16:creationId xmlns:a16="http://schemas.microsoft.com/office/drawing/2014/main" id="{00000000-0008-0000-0600-000027010000}"/>
            </a:ext>
          </a:extLst>
        </xdr:cNvPr>
        <xdr:cNvSpPr txBox="1"/>
      </xdr:nvSpPr>
      <xdr:spPr>
        <a:xfrm>
          <a:off x="10528300" y="6576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57284</xdr:rowOff>
    </xdr:from>
    <xdr:to>
      <xdr:col>55</xdr:col>
      <xdr:colOff>88900</xdr:colOff>
      <xdr:row>38</xdr:row>
      <xdr:rowOff>57284</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10388600" y="6572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60589</xdr:rowOff>
    </xdr:from>
    <xdr:ext cx="599010" cy="259045"/>
    <xdr:sp macro="" textlink="">
      <xdr:nvSpPr>
        <xdr:cNvPr id="297" name="補助費等最大値テキスト">
          <a:extLst>
            <a:ext uri="{FF2B5EF4-FFF2-40B4-BE49-F238E27FC236}">
              <a16:creationId xmlns:a16="http://schemas.microsoft.com/office/drawing/2014/main" id="{00000000-0008-0000-0600-000029010000}"/>
            </a:ext>
          </a:extLst>
        </xdr:cNvPr>
        <xdr:cNvSpPr txBox="1"/>
      </xdr:nvSpPr>
      <xdr:spPr>
        <a:xfrm>
          <a:off x="10528300" y="4861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113912</xdr:rowOff>
    </xdr:from>
    <xdr:to>
      <xdr:col>55</xdr:col>
      <xdr:colOff>88900</xdr:colOff>
      <xdr:row>29</xdr:row>
      <xdr:rowOff>113912</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10388600" y="5085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121292</xdr:rowOff>
    </xdr:from>
    <xdr:to>
      <xdr:col>55</xdr:col>
      <xdr:colOff>0</xdr:colOff>
      <xdr:row>36</xdr:row>
      <xdr:rowOff>127018</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9639300" y="6293492"/>
          <a:ext cx="838200" cy="5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164660</xdr:rowOff>
    </xdr:from>
    <xdr:ext cx="534377" cy="259045"/>
    <xdr:sp macro="" textlink="">
      <xdr:nvSpPr>
        <xdr:cNvPr id="300" name="補助費等平均値テキスト">
          <a:extLst>
            <a:ext uri="{FF2B5EF4-FFF2-40B4-BE49-F238E27FC236}">
              <a16:creationId xmlns:a16="http://schemas.microsoft.com/office/drawing/2014/main" id="{00000000-0008-0000-0600-00002C010000}"/>
            </a:ext>
          </a:extLst>
        </xdr:cNvPr>
        <xdr:cNvSpPr txBox="1"/>
      </xdr:nvSpPr>
      <xdr:spPr>
        <a:xfrm>
          <a:off x="10528300" y="58225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141783</xdr:rowOff>
    </xdr:from>
    <xdr:to>
      <xdr:col>55</xdr:col>
      <xdr:colOff>50800</xdr:colOff>
      <xdr:row>35</xdr:row>
      <xdr:rowOff>71933</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10426700" y="5971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98476</xdr:rowOff>
    </xdr:from>
    <xdr:to>
      <xdr:col>50</xdr:col>
      <xdr:colOff>114300</xdr:colOff>
      <xdr:row>36</xdr:row>
      <xdr:rowOff>127018</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a:off x="8750300" y="6270676"/>
          <a:ext cx="889000" cy="28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145898</xdr:rowOff>
    </xdr:from>
    <xdr:to>
      <xdr:col>50</xdr:col>
      <xdr:colOff>165100</xdr:colOff>
      <xdr:row>35</xdr:row>
      <xdr:rowOff>76048</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9588500" y="5975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33</xdr:row>
      <xdr:rowOff>92575</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9372111" y="5750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98476</xdr:rowOff>
    </xdr:from>
    <xdr:to>
      <xdr:col>45</xdr:col>
      <xdr:colOff>177800</xdr:colOff>
      <xdr:row>37</xdr:row>
      <xdr:rowOff>5272</xdr:rowOff>
    </xdr:to>
    <xdr:cxnSp macro="">
      <xdr:nvCxnSpPr>
        <xdr:cNvPr id="305" name="直線コネクタ 304">
          <a:extLst>
            <a:ext uri="{FF2B5EF4-FFF2-40B4-BE49-F238E27FC236}">
              <a16:creationId xmlns:a16="http://schemas.microsoft.com/office/drawing/2014/main" id="{00000000-0008-0000-0600-000031010000}"/>
            </a:ext>
          </a:extLst>
        </xdr:cNvPr>
        <xdr:cNvCxnSpPr/>
      </xdr:nvCxnSpPr>
      <xdr:spPr>
        <a:xfrm flipV="1">
          <a:off x="7861300" y="6270676"/>
          <a:ext cx="889000" cy="78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42200</xdr:rowOff>
    </xdr:from>
    <xdr:to>
      <xdr:col>46</xdr:col>
      <xdr:colOff>38100</xdr:colOff>
      <xdr:row>35</xdr:row>
      <xdr:rowOff>143800</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8699500" y="6042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33</xdr:row>
      <xdr:rowOff>160327</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483111" y="5818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5272</xdr:rowOff>
    </xdr:from>
    <xdr:to>
      <xdr:col>41</xdr:col>
      <xdr:colOff>50800</xdr:colOff>
      <xdr:row>37</xdr:row>
      <xdr:rowOff>22602</xdr:rowOff>
    </xdr:to>
    <xdr:cxnSp macro="">
      <xdr:nvCxnSpPr>
        <xdr:cNvPr id="308" name="直線コネクタ 307">
          <a:extLst>
            <a:ext uri="{FF2B5EF4-FFF2-40B4-BE49-F238E27FC236}">
              <a16:creationId xmlns:a16="http://schemas.microsoft.com/office/drawing/2014/main" id="{00000000-0008-0000-0600-000034010000}"/>
            </a:ext>
          </a:extLst>
        </xdr:cNvPr>
        <xdr:cNvCxnSpPr/>
      </xdr:nvCxnSpPr>
      <xdr:spPr>
        <a:xfrm flipV="1">
          <a:off x="6972300" y="6348922"/>
          <a:ext cx="889000" cy="17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47469</xdr:rowOff>
    </xdr:from>
    <xdr:to>
      <xdr:col>41</xdr:col>
      <xdr:colOff>101600</xdr:colOff>
      <xdr:row>35</xdr:row>
      <xdr:rowOff>149069</xdr:rowOff>
    </xdr:to>
    <xdr:sp macro="" textlink="">
      <xdr:nvSpPr>
        <xdr:cNvPr id="309" name="フローチャート: 判断 308">
          <a:extLst>
            <a:ext uri="{FF2B5EF4-FFF2-40B4-BE49-F238E27FC236}">
              <a16:creationId xmlns:a16="http://schemas.microsoft.com/office/drawing/2014/main" id="{00000000-0008-0000-0600-000035010000}"/>
            </a:ext>
          </a:extLst>
        </xdr:cNvPr>
        <xdr:cNvSpPr/>
      </xdr:nvSpPr>
      <xdr:spPr>
        <a:xfrm>
          <a:off x="7810500" y="6048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33</xdr:row>
      <xdr:rowOff>165596</xdr:rowOff>
    </xdr:from>
    <xdr:ext cx="534377"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7594111" y="5823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72191</xdr:rowOff>
    </xdr:from>
    <xdr:to>
      <xdr:col>36</xdr:col>
      <xdr:colOff>165100</xdr:colOff>
      <xdr:row>36</xdr:row>
      <xdr:rowOff>2341</xdr:rowOff>
    </xdr:to>
    <xdr:sp macro="" textlink="">
      <xdr:nvSpPr>
        <xdr:cNvPr id="311" name="フローチャート: 判断 310">
          <a:extLst>
            <a:ext uri="{FF2B5EF4-FFF2-40B4-BE49-F238E27FC236}">
              <a16:creationId xmlns:a16="http://schemas.microsoft.com/office/drawing/2014/main" id="{00000000-0008-0000-0600-000037010000}"/>
            </a:ext>
          </a:extLst>
        </xdr:cNvPr>
        <xdr:cNvSpPr/>
      </xdr:nvSpPr>
      <xdr:spPr>
        <a:xfrm>
          <a:off x="6921500" y="6072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18868</xdr:rowOff>
    </xdr:from>
    <xdr:ext cx="534377"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6705111" y="5848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70492</xdr:rowOff>
    </xdr:from>
    <xdr:to>
      <xdr:col>55</xdr:col>
      <xdr:colOff>50800</xdr:colOff>
      <xdr:row>37</xdr:row>
      <xdr:rowOff>642</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10426700" y="6242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48919</xdr:rowOff>
    </xdr:from>
    <xdr:ext cx="534377" cy="259045"/>
    <xdr:sp macro="" textlink="">
      <xdr:nvSpPr>
        <xdr:cNvPr id="319" name="補助費等該当値テキスト">
          <a:extLst>
            <a:ext uri="{FF2B5EF4-FFF2-40B4-BE49-F238E27FC236}">
              <a16:creationId xmlns:a16="http://schemas.microsoft.com/office/drawing/2014/main" id="{00000000-0008-0000-0600-00003F010000}"/>
            </a:ext>
          </a:extLst>
        </xdr:cNvPr>
        <xdr:cNvSpPr txBox="1"/>
      </xdr:nvSpPr>
      <xdr:spPr>
        <a:xfrm>
          <a:off x="10528300" y="6221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76218</xdr:rowOff>
    </xdr:from>
    <xdr:to>
      <xdr:col>50</xdr:col>
      <xdr:colOff>165100</xdr:colOff>
      <xdr:row>37</xdr:row>
      <xdr:rowOff>6368</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9588500" y="6248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168945</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9372111" y="6341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47676</xdr:rowOff>
    </xdr:from>
    <xdr:to>
      <xdr:col>46</xdr:col>
      <xdr:colOff>38100</xdr:colOff>
      <xdr:row>36</xdr:row>
      <xdr:rowOff>149276</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8699500" y="6219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140403</xdr:rowOff>
    </xdr:from>
    <xdr:ext cx="534377"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8483111" y="6312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125922</xdr:rowOff>
    </xdr:from>
    <xdr:to>
      <xdr:col>41</xdr:col>
      <xdr:colOff>101600</xdr:colOff>
      <xdr:row>37</xdr:row>
      <xdr:rowOff>56072</xdr:rowOff>
    </xdr:to>
    <xdr:sp macro="" textlink="">
      <xdr:nvSpPr>
        <xdr:cNvPr id="324" name="楕円 323">
          <a:extLst>
            <a:ext uri="{FF2B5EF4-FFF2-40B4-BE49-F238E27FC236}">
              <a16:creationId xmlns:a16="http://schemas.microsoft.com/office/drawing/2014/main" id="{00000000-0008-0000-0600-000044010000}"/>
            </a:ext>
          </a:extLst>
        </xdr:cNvPr>
        <xdr:cNvSpPr/>
      </xdr:nvSpPr>
      <xdr:spPr>
        <a:xfrm>
          <a:off x="7810500" y="6298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47199</xdr:rowOff>
    </xdr:from>
    <xdr:ext cx="534377" cy="259045"/>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7594111" y="6390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143252</xdr:rowOff>
    </xdr:from>
    <xdr:to>
      <xdr:col>36</xdr:col>
      <xdr:colOff>165100</xdr:colOff>
      <xdr:row>37</xdr:row>
      <xdr:rowOff>73402</xdr:rowOff>
    </xdr:to>
    <xdr:sp macro="" textlink="">
      <xdr:nvSpPr>
        <xdr:cNvPr id="326" name="楕円 325">
          <a:extLst>
            <a:ext uri="{FF2B5EF4-FFF2-40B4-BE49-F238E27FC236}">
              <a16:creationId xmlns:a16="http://schemas.microsoft.com/office/drawing/2014/main" id="{00000000-0008-0000-0600-000046010000}"/>
            </a:ext>
          </a:extLst>
        </xdr:cNvPr>
        <xdr:cNvSpPr/>
      </xdr:nvSpPr>
      <xdr:spPr>
        <a:xfrm>
          <a:off x="6921500" y="6315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64529</xdr:rowOff>
    </xdr:from>
    <xdr:ext cx="534377" cy="259045"/>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705111" y="6408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3" name="正方形/長方形 332">
          <a:extLst>
            <a:ext uri="{FF2B5EF4-FFF2-40B4-BE49-F238E27FC236}">
              <a16:creationId xmlns:a16="http://schemas.microsoft.com/office/drawing/2014/main" id="{00000000-0008-0000-0600-00004D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4" name="正方形/長方形 333">
          <a:extLst>
            <a:ext uri="{FF2B5EF4-FFF2-40B4-BE49-F238E27FC236}">
              <a16:creationId xmlns:a16="http://schemas.microsoft.com/office/drawing/2014/main" id="{00000000-0008-0000-0600-00004E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5" name="正方形/長方形 334">
          <a:extLst>
            <a:ext uri="{FF2B5EF4-FFF2-40B4-BE49-F238E27FC236}">
              <a16:creationId xmlns:a16="http://schemas.microsoft.com/office/drawing/2014/main" id="{00000000-0008-0000-0600-00004F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9" name="テキスト ボックス 348">
          <a:extLst>
            <a:ext uri="{FF2B5EF4-FFF2-40B4-BE49-F238E27FC236}">
              <a16:creationId xmlns:a16="http://schemas.microsoft.com/office/drawing/2014/main" id="{00000000-0008-0000-0600-00005D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0" name="普通建設事業費グラフ枠">
          <a:extLst>
            <a:ext uri="{FF2B5EF4-FFF2-40B4-BE49-F238E27FC236}">
              <a16:creationId xmlns:a16="http://schemas.microsoft.com/office/drawing/2014/main" id="{00000000-0008-0000-0600-00005E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143971</xdr:rowOff>
    </xdr:from>
    <xdr:to>
      <xdr:col>54</xdr:col>
      <xdr:colOff>189865</xdr:colOff>
      <xdr:row>59</xdr:row>
      <xdr:rowOff>22458</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10475595" y="8716471"/>
          <a:ext cx="1270" cy="1421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26285</xdr:rowOff>
    </xdr:from>
    <xdr:ext cx="469744" cy="259045"/>
    <xdr:sp macro="" textlink="">
      <xdr:nvSpPr>
        <xdr:cNvPr id="352" name="普通建設事業費最小値テキスト">
          <a:extLst>
            <a:ext uri="{FF2B5EF4-FFF2-40B4-BE49-F238E27FC236}">
              <a16:creationId xmlns:a16="http://schemas.microsoft.com/office/drawing/2014/main" id="{00000000-0008-0000-0600-000060010000}"/>
            </a:ext>
          </a:extLst>
        </xdr:cNvPr>
        <xdr:cNvSpPr txBox="1"/>
      </xdr:nvSpPr>
      <xdr:spPr>
        <a:xfrm>
          <a:off x="10528300" y="10141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22458</xdr:rowOff>
    </xdr:from>
    <xdr:to>
      <xdr:col>55</xdr:col>
      <xdr:colOff>88900</xdr:colOff>
      <xdr:row>59</xdr:row>
      <xdr:rowOff>22458</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10388600" y="10138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90648</xdr:rowOff>
    </xdr:from>
    <xdr:ext cx="599010" cy="259045"/>
    <xdr:sp macro="" textlink="">
      <xdr:nvSpPr>
        <xdr:cNvPr id="354" name="普通建設事業費最大値テキスト">
          <a:extLst>
            <a:ext uri="{FF2B5EF4-FFF2-40B4-BE49-F238E27FC236}">
              <a16:creationId xmlns:a16="http://schemas.microsoft.com/office/drawing/2014/main" id="{00000000-0008-0000-0600-000062010000}"/>
            </a:ext>
          </a:extLst>
        </xdr:cNvPr>
        <xdr:cNvSpPr txBox="1"/>
      </xdr:nvSpPr>
      <xdr:spPr>
        <a:xfrm>
          <a:off x="10528300" y="8491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143971</xdr:rowOff>
    </xdr:from>
    <xdr:to>
      <xdr:col>55</xdr:col>
      <xdr:colOff>88900</xdr:colOff>
      <xdr:row>50</xdr:row>
      <xdr:rowOff>143971</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10388600" y="8716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85282</xdr:rowOff>
    </xdr:from>
    <xdr:to>
      <xdr:col>55</xdr:col>
      <xdr:colOff>0</xdr:colOff>
      <xdr:row>59</xdr:row>
      <xdr:rowOff>12435</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flipV="1">
          <a:off x="9639300" y="10029382"/>
          <a:ext cx="838200" cy="98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26189</xdr:rowOff>
    </xdr:from>
    <xdr:ext cx="534377" cy="259045"/>
    <xdr:sp macro="" textlink="">
      <xdr:nvSpPr>
        <xdr:cNvPr id="357" name="普通建設事業費平均値テキスト">
          <a:extLst>
            <a:ext uri="{FF2B5EF4-FFF2-40B4-BE49-F238E27FC236}">
              <a16:creationId xmlns:a16="http://schemas.microsoft.com/office/drawing/2014/main" id="{00000000-0008-0000-0600-000065010000}"/>
            </a:ext>
          </a:extLst>
        </xdr:cNvPr>
        <xdr:cNvSpPr txBox="1"/>
      </xdr:nvSpPr>
      <xdr:spPr>
        <a:xfrm>
          <a:off x="10528300" y="96273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3312</xdr:rowOff>
    </xdr:from>
    <xdr:to>
      <xdr:col>55</xdr:col>
      <xdr:colOff>50800</xdr:colOff>
      <xdr:row>57</xdr:row>
      <xdr:rowOff>104912</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10426700" y="9775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101307</xdr:rowOff>
    </xdr:from>
    <xdr:to>
      <xdr:col>50</xdr:col>
      <xdr:colOff>114300</xdr:colOff>
      <xdr:row>59</xdr:row>
      <xdr:rowOff>12435</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a:off x="8750300" y="10045407"/>
          <a:ext cx="889000" cy="8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56610</xdr:rowOff>
    </xdr:from>
    <xdr:to>
      <xdr:col>50</xdr:col>
      <xdr:colOff>165100</xdr:colOff>
      <xdr:row>57</xdr:row>
      <xdr:rowOff>158210</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9588500" y="9829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3287</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9372111" y="9604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64133</xdr:rowOff>
    </xdr:from>
    <xdr:to>
      <xdr:col>45</xdr:col>
      <xdr:colOff>177800</xdr:colOff>
      <xdr:row>58</xdr:row>
      <xdr:rowOff>101307</xdr:rowOff>
    </xdr:to>
    <xdr:cxnSp macro="">
      <xdr:nvCxnSpPr>
        <xdr:cNvPr id="362" name="直線コネクタ 361">
          <a:extLst>
            <a:ext uri="{FF2B5EF4-FFF2-40B4-BE49-F238E27FC236}">
              <a16:creationId xmlns:a16="http://schemas.microsoft.com/office/drawing/2014/main" id="{00000000-0008-0000-0600-00006A010000}"/>
            </a:ext>
          </a:extLst>
        </xdr:cNvPr>
        <xdr:cNvCxnSpPr/>
      </xdr:nvCxnSpPr>
      <xdr:spPr>
        <a:xfrm>
          <a:off x="7861300" y="10008233"/>
          <a:ext cx="889000" cy="37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79973</xdr:rowOff>
    </xdr:from>
    <xdr:to>
      <xdr:col>46</xdr:col>
      <xdr:colOff>38100</xdr:colOff>
      <xdr:row>58</xdr:row>
      <xdr:rowOff>10123</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8699500" y="9852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26650</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8483111" y="9627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13166</xdr:rowOff>
    </xdr:from>
    <xdr:to>
      <xdr:col>41</xdr:col>
      <xdr:colOff>50800</xdr:colOff>
      <xdr:row>58</xdr:row>
      <xdr:rowOff>64133</xdr:rowOff>
    </xdr:to>
    <xdr:cxnSp macro="">
      <xdr:nvCxnSpPr>
        <xdr:cNvPr id="365" name="直線コネクタ 364">
          <a:extLst>
            <a:ext uri="{FF2B5EF4-FFF2-40B4-BE49-F238E27FC236}">
              <a16:creationId xmlns:a16="http://schemas.microsoft.com/office/drawing/2014/main" id="{00000000-0008-0000-0600-00006D010000}"/>
            </a:ext>
          </a:extLst>
        </xdr:cNvPr>
        <xdr:cNvCxnSpPr/>
      </xdr:nvCxnSpPr>
      <xdr:spPr>
        <a:xfrm>
          <a:off x="6972300" y="9785816"/>
          <a:ext cx="889000" cy="222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80163</xdr:rowOff>
    </xdr:from>
    <xdr:to>
      <xdr:col>41</xdr:col>
      <xdr:colOff>101600</xdr:colOff>
      <xdr:row>58</xdr:row>
      <xdr:rowOff>10313</xdr:rowOff>
    </xdr:to>
    <xdr:sp macro="" textlink="">
      <xdr:nvSpPr>
        <xdr:cNvPr id="366" name="フローチャート: 判断 365">
          <a:extLst>
            <a:ext uri="{FF2B5EF4-FFF2-40B4-BE49-F238E27FC236}">
              <a16:creationId xmlns:a16="http://schemas.microsoft.com/office/drawing/2014/main" id="{00000000-0008-0000-0600-00006E010000}"/>
            </a:ext>
          </a:extLst>
        </xdr:cNvPr>
        <xdr:cNvSpPr/>
      </xdr:nvSpPr>
      <xdr:spPr>
        <a:xfrm>
          <a:off x="7810500" y="9852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26840</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7594111" y="9628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71873</xdr:rowOff>
    </xdr:from>
    <xdr:to>
      <xdr:col>36</xdr:col>
      <xdr:colOff>165100</xdr:colOff>
      <xdr:row>58</xdr:row>
      <xdr:rowOff>2023</xdr:rowOff>
    </xdr:to>
    <xdr:sp macro="" textlink="">
      <xdr:nvSpPr>
        <xdr:cNvPr id="368" name="フローチャート: 判断 367">
          <a:extLst>
            <a:ext uri="{FF2B5EF4-FFF2-40B4-BE49-F238E27FC236}">
              <a16:creationId xmlns:a16="http://schemas.microsoft.com/office/drawing/2014/main" id="{00000000-0008-0000-0600-000070010000}"/>
            </a:ext>
          </a:extLst>
        </xdr:cNvPr>
        <xdr:cNvSpPr/>
      </xdr:nvSpPr>
      <xdr:spPr>
        <a:xfrm>
          <a:off x="6921500" y="9844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164600</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6705111" y="9937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34482</xdr:rowOff>
    </xdr:from>
    <xdr:to>
      <xdr:col>55</xdr:col>
      <xdr:colOff>50800</xdr:colOff>
      <xdr:row>58</xdr:row>
      <xdr:rowOff>136082</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10426700" y="9978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120859</xdr:rowOff>
    </xdr:from>
    <xdr:ext cx="534377" cy="259045"/>
    <xdr:sp macro="" textlink="">
      <xdr:nvSpPr>
        <xdr:cNvPr id="376" name="普通建設事業費該当値テキスト">
          <a:extLst>
            <a:ext uri="{FF2B5EF4-FFF2-40B4-BE49-F238E27FC236}">
              <a16:creationId xmlns:a16="http://schemas.microsoft.com/office/drawing/2014/main" id="{00000000-0008-0000-0600-000078010000}"/>
            </a:ext>
          </a:extLst>
        </xdr:cNvPr>
        <xdr:cNvSpPr txBox="1"/>
      </xdr:nvSpPr>
      <xdr:spPr>
        <a:xfrm>
          <a:off x="10528300" y="9893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133085</xdr:rowOff>
    </xdr:from>
    <xdr:to>
      <xdr:col>50</xdr:col>
      <xdr:colOff>165100</xdr:colOff>
      <xdr:row>59</xdr:row>
      <xdr:rowOff>63235</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9588500" y="10077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54362</xdr:rowOff>
    </xdr:from>
    <xdr:ext cx="469744"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9404428" y="10169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50507</xdr:rowOff>
    </xdr:from>
    <xdr:to>
      <xdr:col>46</xdr:col>
      <xdr:colOff>38100</xdr:colOff>
      <xdr:row>58</xdr:row>
      <xdr:rowOff>152107</xdr:rowOff>
    </xdr:to>
    <xdr:sp macro="" textlink="">
      <xdr:nvSpPr>
        <xdr:cNvPr id="379" name="楕円 378">
          <a:extLst>
            <a:ext uri="{FF2B5EF4-FFF2-40B4-BE49-F238E27FC236}">
              <a16:creationId xmlns:a16="http://schemas.microsoft.com/office/drawing/2014/main" id="{00000000-0008-0000-0600-00007B010000}"/>
            </a:ext>
          </a:extLst>
        </xdr:cNvPr>
        <xdr:cNvSpPr/>
      </xdr:nvSpPr>
      <xdr:spPr>
        <a:xfrm>
          <a:off x="8699500" y="999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143234</xdr:rowOff>
    </xdr:from>
    <xdr:ext cx="534377"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8483111" y="10087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13333</xdr:rowOff>
    </xdr:from>
    <xdr:to>
      <xdr:col>41</xdr:col>
      <xdr:colOff>101600</xdr:colOff>
      <xdr:row>58</xdr:row>
      <xdr:rowOff>114933</xdr:rowOff>
    </xdr:to>
    <xdr:sp macro="" textlink="">
      <xdr:nvSpPr>
        <xdr:cNvPr id="381" name="楕円 380">
          <a:extLst>
            <a:ext uri="{FF2B5EF4-FFF2-40B4-BE49-F238E27FC236}">
              <a16:creationId xmlns:a16="http://schemas.microsoft.com/office/drawing/2014/main" id="{00000000-0008-0000-0600-00007D010000}"/>
            </a:ext>
          </a:extLst>
        </xdr:cNvPr>
        <xdr:cNvSpPr/>
      </xdr:nvSpPr>
      <xdr:spPr>
        <a:xfrm>
          <a:off x="7810500" y="9957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106060</xdr:rowOff>
    </xdr:from>
    <xdr:ext cx="534377"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7594111" y="10050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133816</xdr:rowOff>
    </xdr:from>
    <xdr:to>
      <xdr:col>36</xdr:col>
      <xdr:colOff>165100</xdr:colOff>
      <xdr:row>57</xdr:row>
      <xdr:rowOff>63966</xdr:rowOff>
    </xdr:to>
    <xdr:sp macro="" textlink="">
      <xdr:nvSpPr>
        <xdr:cNvPr id="383" name="楕円 382">
          <a:extLst>
            <a:ext uri="{FF2B5EF4-FFF2-40B4-BE49-F238E27FC236}">
              <a16:creationId xmlns:a16="http://schemas.microsoft.com/office/drawing/2014/main" id="{00000000-0008-0000-0600-00007F010000}"/>
            </a:ext>
          </a:extLst>
        </xdr:cNvPr>
        <xdr:cNvSpPr/>
      </xdr:nvSpPr>
      <xdr:spPr>
        <a:xfrm>
          <a:off x="6921500" y="9735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80493</xdr:rowOff>
    </xdr:from>
    <xdr:ext cx="534377"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705111" y="9510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1" name="正方形/長方形 390">
          <a:extLst>
            <a:ext uri="{FF2B5EF4-FFF2-40B4-BE49-F238E27FC236}">
              <a16:creationId xmlns:a16="http://schemas.microsoft.com/office/drawing/2014/main" id="{00000000-0008-0000-0600-000087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2" name="正方形/長方形 391">
          <a:extLst>
            <a:ext uri="{FF2B5EF4-FFF2-40B4-BE49-F238E27FC236}">
              <a16:creationId xmlns:a16="http://schemas.microsoft.com/office/drawing/2014/main" id="{00000000-0008-0000-0600-000088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404" name="テキスト ボックス 403">
          <a:extLst>
            <a:ext uri="{FF2B5EF4-FFF2-40B4-BE49-F238E27FC236}">
              <a16:creationId xmlns:a16="http://schemas.microsoft.com/office/drawing/2014/main" id="{00000000-0008-0000-0600-000094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9" name="普通建設事業費 （ うち新規整備　）グラフ枠">
          <a:extLst>
            <a:ext uri="{FF2B5EF4-FFF2-40B4-BE49-F238E27FC236}">
              <a16:creationId xmlns:a16="http://schemas.microsoft.com/office/drawing/2014/main" id="{00000000-0008-0000-0600-000099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122653</xdr:rowOff>
    </xdr:from>
    <xdr:to>
      <xdr:col>54</xdr:col>
      <xdr:colOff>189865</xdr:colOff>
      <xdr:row>79</xdr:row>
      <xdr:rowOff>98879</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10475595" y="12124153"/>
          <a:ext cx="1270" cy="1519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11" name="普通建設事業費 （ うち新規整備　）最小値テキスト">
          <a:extLst>
            <a:ext uri="{FF2B5EF4-FFF2-40B4-BE49-F238E27FC236}">
              <a16:creationId xmlns:a16="http://schemas.microsoft.com/office/drawing/2014/main" id="{00000000-0008-0000-0600-00009B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69330</xdr:rowOff>
    </xdr:from>
    <xdr:ext cx="599010" cy="259045"/>
    <xdr:sp macro="" textlink="">
      <xdr:nvSpPr>
        <xdr:cNvPr id="413" name="普通建設事業費 （ うち新規整備　）最大値テキスト">
          <a:extLst>
            <a:ext uri="{FF2B5EF4-FFF2-40B4-BE49-F238E27FC236}">
              <a16:creationId xmlns:a16="http://schemas.microsoft.com/office/drawing/2014/main" id="{00000000-0008-0000-0600-00009D010000}"/>
            </a:ext>
          </a:extLst>
        </xdr:cNvPr>
        <xdr:cNvSpPr txBox="1"/>
      </xdr:nvSpPr>
      <xdr:spPr>
        <a:xfrm>
          <a:off x="10528300" y="11899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139,566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122653</xdr:rowOff>
    </xdr:from>
    <xdr:to>
      <xdr:col>55</xdr:col>
      <xdr:colOff>88900</xdr:colOff>
      <xdr:row>70</xdr:row>
      <xdr:rowOff>122653</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a:off x="10388600" y="12124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94884</xdr:rowOff>
    </xdr:from>
    <xdr:to>
      <xdr:col>55</xdr:col>
      <xdr:colOff>0</xdr:colOff>
      <xdr:row>79</xdr:row>
      <xdr:rowOff>98290</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flipV="1">
          <a:off x="9639300" y="13639434"/>
          <a:ext cx="838200" cy="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78390</xdr:rowOff>
    </xdr:from>
    <xdr:ext cx="534377" cy="259045"/>
    <xdr:sp macro="" textlink="">
      <xdr:nvSpPr>
        <xdr:cNvPr id="416" name="普通建設事業費 （ うち新規整備　）平均値テキスト">
          <a:extLst>
            <a:ext uri="{FF2B5EF4-FFF2-40B4-BE49-F238E27FC236}">
              <a16:creationId xmlns:a16="http://schemas.microsoft.com/office/drawing/2014/main" id="{00000000-0008-0000-0600-0000A0010000}"/>
            </a:ext>
          </a:extLst>
        </xdr:cNvPr>
        <xdr:cNvSpPr txBox="1"/>
      </xdr:nvSpPr>
      <xdr:spPr>
        <a:xfrm>
          <a:off x="10528300" y="131085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55513</xdr:rowOff>
    </xdr:from>
    <xdr:to>
      <xdr:col>55</xdr:col>
      <xdr:colOff>50800</xdr:colOff>
      <xdr:row>77</xdr:row>
      <xdr:rowOff>157113</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10426700" y="13257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19914</xdr:rowOff>
    </xdr:from>
    <xdr:to>
      <xdr:col>50</xdr:col>
      <xdr:colOff>114300</xdr:colOff>
      <xdr:row>79</xdr:row>
      <xdr:rowOff>98290</xdr:rowOff>
    </xdr:to>
    <xdr:cxnSp macro="">
      <xdr:nvCxnSpPr>
        <xdr:cNvPr id="418" name="直線コネクタ 417">
          <a:extLst>
            <a:ext uri="{FF2B5EF4-FFF2-40B4-BE49-F238E27FC236}">
              <a16:creationId xmlns:a16="http://schemas.microsoft.com/office/drawing/2014/main" id="{00000000-0008-0000-0600-0000A2010000}"/>
            </a:ext>
          </a:extLst>
        </xdr:cNvPr>
        <xdr:cNvCxnSpPr/>
      </xdr:nvCxnSpPr>
      <xdr:spPr>
        <a:xfrm>
          <a:off x="8750300" y="13564464"/>
          <a:ext cx="889000" cy="78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156195</xdr:rowOff>
    </xdr:from>
    <xdr:to>
      <xdr:col>50</xdr:col>
      <xdr:colOff>165100</xdr:colOff>
      <xdr:row>78</xdr:row>
      <xdr:rowOff>86345</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9588500" y="13357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102872</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372111" y="13133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85327</xdr:rowOff>
    </xdr:from>
    <xdr:to>
      <xdr:col>45</xdr:col>
      <xdr:colOff>177800</xdr:colOff>
      <xdr:row>79</xdr:row>
      <xdr:rowOff>19914</xdr:rowOff>
    </xdr:to>
    <xdr:cxnSp macro="">
      <xdr:nvCxnSpPr>
        <xdr:cNvPr id="421" name="直線コネクタ 420">
          <a:extLst>
            <a:ext uri="{FF2B5EF4-FFF2-40B4-BE49-F238E27FC236}">
              <a16:creationId xmlns:a16="http://schemas.microsoft.com/office/drawing/2014/main" id="{00000000-0008-0000-0600-0000A5010000}"/>
            </a:ext>
          </a:extLst>
        </xdr:cNvPr>
        <xdr:cNvCxnSpPr/>
      </xdr:nvCxnSpPr>
      <xdr:spPr>
        <a:xfrm>
          <a:off x="7861300" y="13458427"/>
          <a:ext cx="889000" cy="106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5516</xdr:rowOff>
    </xdr:from>
    <xdr:to>
      <xdr:col>46</xdr:col>
      <xdr:colOff>38100</xdr:colOff>
      <xdr:row>78</xdr:row>
      <xdr:rowOff>107116</xdr:rowOff>
    </xdr:to>
    <xdr:sp macro="" textlink="">
      <xdr:nvSpPr>
        <xdr:cNvPr id="422" name="フローチャート: 判断 421">
          <a:extLst>
            <a:ext uri="{FF2B5EF4-FFF2-40B4-BE49-F238E27FC236}">
              <a16:creationId xmlns:a16="http://schemas.microsoft.com/office/drawing/2014/main" id="{00000000-0008-0000-0600-0000A6010000}"/>
            </a:ext>
          </a:extLst>
        </xdr:cNvPr>
        <xdr:cNvSpPr/>
      </xdr:nvSpPr>
      <xdr:spPr>
        <a:xfrm>
          <a:off x="8699500" y="13378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123643</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8483111" y="13153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125070</xdr:rowOff>
    </xdr:from>
    <xdr:to>
      <xdr:col>41</xdr:col>
      <xdr:colOff>50800</xdr:colOff>
      <xdr:row>78</xdr:row>
      <xdr:rowOff>85327</xdr:rowOff>
    </xdr:to>
    <xdr:cxnSp macro="">
      <xdr:nvCxnSpPr>
        <xdr:cNvPr id="424" name="直線コネクタ 423">
          <a:extLst>
            <a:ext uri="{FF2B5EF4-FFF2-40B4-BE49-F238E27FC236}">
              <a16:creationId xmlns:a16="http://schemas.microsoft.com/office/drawing/2014/main" id="{00000000-0008-0000-0600-0000A8010000}"/>
            </a:ext>
          </a:extLst>
        </xdr:cNvPr>
        <xdr:cNvCxnSpPr/>
      </xdr:nvCxnSpPr>
      <xdr:spPr>
        <a:xfrm>
          <a:off x="6972300" y="12812370"/>
          <a:ext cx="889000" cy="646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150110</xdr:rowOff>
    </xdr:from>
    <xdr:to>
      <xdr:col>41</xdr:col>
      <xdr:colOff>101600</xdr:colOff>
      <xdr:row>78</xdr:row>
      <xdr:rowOff>80260</xdr:rowOff>
    </xdr:to>
    <xdr:sp macro="" textlink="">
      <xdr:nvSpPr>
        <xdr:cNvPr id="425" name="フローチャート: 判断 424">
          <a:extLst>
            <a:ext uri="{FF2B5EF4-FFF2-40B4-BE49-F238E27FC236}">
              <a16:creationId xmlns:a16="http://schemas.microsoft.com/office/drawing/2014/main" id="{00000000-0008-0000-0600-0000A9010000}"/>
            </a:ext>
          </a:extLst>
        </xdr:cNvPr>
        <xdr:cNvSpPr/>
      </xdr:nvSpPr>
      <xdr:spPr>
        <a:xfrm>
          <a:off x="7810500" y="1335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96787</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7594111" y="13126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58105</xdr:rowOff>
    </xdr:from>
    <xdr:to>
      <xdr:col>36</xdr:col>
      <xdr:colOff>165100</xdr:colOff>
      <xdr:row>77</xdr:row>
      <xdr:rowOff>159705</xdr:rowOff>
    </xdr:to>
    <xdr:sp macro="" textlink="">
      <xdr:nvSpPr>
        <xdr:cNvPr id="427" name="フローチャート: 判断 426">
          <a:extLst>
            <a:ext uri="{FF2B5EF4-FFF2-40B4-BE49-F238E27FC236}">
              <a16:creationId xmlns:a16="http://schemas.microsoft.com/office/drawing/2014/main" id="{00000000-0008-0000-0600-0000AB010000}"/>
            </a:ext>
          </a:extLst>
        </xdr:cNvPr>
        <xdr:cNvSpPr/>
      </xdr:nvSpPr>
      <xdr:spPr>
        <a:xfrm>
          <a:off x="6921500" y="13259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150832</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6705111" y="13352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44084</xdr:rowOff>
    </xdr:from>
    <xdr:to>
      <xdr:col>55</xdr:col>
      <xdr:colOff>50800</xdr:colOff>
      <xdr:row>79</xdr:row>
      <xdr:rowOff>145684</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10426700" y="13588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130461</xdr:rowOff>
    </xdr:from>
    <xdr:ext cx="378565" cy="259045"/>
    <xdr:sp macro="" textlink="">
      <xdr:nvSpPr>
        <xdr:cNvPr id="435" name="普通建設事業費 （ うち新規整備　）該当値テキスト">
          <a:extLst>
            <a:ext uri="{FF2B5EF4-FFF2-40B4-BE49-F238E27FC236}">
              <a16:creationId xmlns:a16="http://schemas.microsoft.com/office/drawing/2014/main" id="{00000000-0008-0000-0600-0000B3010000}"/>
            </a:ext>
          </a:extLst>
        </xdr:cNvPr>
        <xdr:cNvSpPr txBox="1"/>
      </xdr:nvSpPr>
      <xdr:spPr>
        <a:xfrm>
          <a:off x="10528300" y="135035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47490</xdr:rowOff>
    </xdr:from>
    <xdr:to>
      <xdr:col>50</xdr:col>
      <xdr:colOff>165100</xdr:colOff>
      <xdr:row>79</xdr:row>
      <xdr:rowOff>149090</xdr:rowOff>
    </xdr:to>
    <xdr:sp macro="" textlink="">
      <xdr:nvSpPr>
        <xdr:cNvPr id="436" name="楕円 435">
          <a:extLst>
            <a:ext uri="{FF2B5EF4-FFF2-40B4-BE49-F238E27FC236}">
              <a16:creationId xmlns:a16="http://schemas.microsoft.com/office/drawing/2014/main" id="{00000000-0008-0000-0600-0000B4010000}"/>
            </a:ext>
          </a:extLst>
        </xdr:cNvPr>
        <xdr:cNvSpPr/>
      </xdr:nvSpPr>
      <xdr:spPr>
        <a:xfrm>
          <a:off x="9588500" y="13592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79</xdr:row>
      <xdr:rowOff>140217</xdr:rowOff>
    </xdr:from>
    <xdr:ext cx="313932"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9482333" y="136847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140564</xdr:rowOff>
    </xdr:from>
    <xdr:to>
      <xdr:col>46</xdr:col>
      <xdr:colOff>38100</xdr:colOff>
      <xdr:row>79</xdr:row>
      <xdr:rowOff>70714</xdr:rowOff>
    </xdr:to>
    <xdr:sp macro="" textlink="">
      <xdr:nvSpPr>
        <xdr:cNvPr id="438" name="楕円 437">
          <a:extLst>
            <a:ext uri="{FF2B5EF4-FFF2-40B4-BE49-F238E27FC236}">
              <a16:creationId xmlns:a16="http://schemas.microsoft.com/office/drawing/2014/main" id="{00000000-0008-0000-0600-0000B6010000}"/>
            </a:ext>
          </a:extLst>
        </xdr:cNvPr>
        <xdr:cNvSpPr/>
      </xdr:nvSpPr>
      <xdr:spPr>
        <a:xfrm>
          <a:off x="8699500" y="13513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61841</xdr:rowOff>
    </xdr:from>
    <xdr:ext cx="469744"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8515428" y="13606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34527</xdr:rowOff>
    </xdr:from>
    <xdr:to>
      <xdr:col>41</xdr:col>
      <xdr:colOff>101600</xdr:colOff>
      <xdr:row>78</xdr:row>
      <xdr:rowOff>136127</xdr:rowOff>
    </xdr:to>
    <xdr:sp macro="" textlink="">
      <xdr:nvSpPr>
        <xdr:cNvPr id="440" name="楕円 439">
          <a:extLst>
            <a:ext uri="{FF2B5EF4-FFF2-40B4-BE49-F238E27FC236}">
              <a16:creationId xmlns:a16="http://schemas.microsoft.com/office/drawing/2014/main" id="{00000000-0008-0000-0600-0000B8010000}"/>
            </a:ext>
          </a:extLst>
        </xdr:cNvPr>
        <xdr:cNvSpPr/>
      </xdr:nvSpPr>
      <xdr:spPr>
        <a:xfrm>
          <a:off x="7810500" y="13407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127254</xdr:rowOff>
    </xdr:from>
    <xdr:ext cx="534377"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7594111" y="13500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74270</xdr:rowOff>
    </xdr:from>
    <xdr:to>
      <xdr:col>36</xdr:col>
      <xdr:colOff>165100</xdr:colOff>
      <xdr:row>75</xdr:row>
      <xdr:rowOff>4420</xdr:rowOff>
    </xdr:to>
    <xdr:sp macro="" textlink="">
      <xdr:nvSpPr>
        <xdr:cNvPr id="442" name="楕円 441">
          <a:extLst>
            <a:ext uri="{FF2B5EF4-FFF2-40B4-BE49-F238E27FC236}">
              <a16:creationId xmlns:a16="http://schemas.microsoft.com/office/drawing/2014/main" id="{00000000-0008-0000-0600-0000BA010000}"/>
            </a:ext>
          </a:extLst>
        </xdr:cNvPr>
        <xdr:cNvSpPr/>
      </xdr:nvSpPr>
      <xdr:spPr>
        <a:xfrm>
          <a:off x="6921500" y="12761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20947</xdr:rowOff>
    </xdr:from>
    <xdr:ext cx="534377"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705111" y="12536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7" name="正方形/長方形 446">
          <a:extLst>
            <a:ext uri="{FF2B5EF4-FFF2-40B4-BE49-F238E27FC236}">
              <a16:creationId xmlns:a16="http://schemas.microsoft.com/office/drawing/2014/main" id="{00000000-0008-0000-0600-0000BF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8" name="正方形/長方形 447">
          <a:extLst>
            <a:ext uri="{FF2B5EF4-FFF2-40B4-BE49-F238E27FC236}">
              <a16:creationId xmlns:a16="http://schemas.microsoft.com/office/drawing/2014/main" id="{00000000-0008-0000-0600-0000C0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9" name="正方形/長方形 448">
          <a:extLst>
            <a:ext uri="{FF2B5EF4-FFF2-40B4-BE49-F238E27FC236}">
              <a16:creationId xmlns:a16="http://schemas.microsoft.com/office/drawing/2014/main" id="{00000000-0008-0000-0600-0000C1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50" name="正方形/長方形 449">
          <a:extLst>
            <a:ext uri="{FF2B5EF4-FFF2-40B4-BE49-F238E27FC236}">
              <a16:creationId xmlns:a16="http://schemas.microsoft.com/office/drawing/2014/main" id="{00000000-0008-0000-0600-0000C2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51" name="正方形/長方形 450">
          <a:extLst>
            <a:ext uri="{FF2B5EF4-FFF2-40B4-BE49-F238E27FC236}">
              <a16:creationId xmlns:a16="http://schemas.microsoft.com/office/drawing/2014/main" id="{00000000-0008-0000-0600-0000C3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4" name="普通建設事業費 （ うち更新整備　）グラフ枠">
          <a:extLst>
            <a:ext uri="{FF2B5EF4-FFF2-40B4-BE49-F238E27FC236}">
              <a16:creationId xmlns:a16="http://schemas.microsoft.com/office/drawing/2014/main" id="{00000000-0008-0000-0600-0000D0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139449</xdr:rowOff>
    </xdr:from>
    <xdr:to>
      <xdr:col>54</xdr:col>
      <xdr:colOff>189865</xdr:colOff>
      <xdr:row>98</xdr:row>
      <xdr:rowOff>126363</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10475595" y="15569949"/>
          <a:ext cx="1270" cy="13585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130190</xdr:rowOff>
    </xdr:from>
    <xdr:ext cx="469744" cy="259045"/>
    <xdr:sp macro="" textlink="">
      <xdr:nvSpPr>
        <xdr:cNvPr id="466" name="普通建設事業費 （ うち更新整備　）最小値テキスト">
          <a:extLst>
            <a:ext uri="{FF2B5EF4-FFF2-40B4-BE49-F238E27FC236}">
              <a16:creationId xmlns:a16="http://schemas.microsoft.com/office/drawing/2014/main" id="{00000000-0008-0000-0600-0000D2010000}"/>
            </a:ext>
          </a:extLst>
        </xdr:cNvPr>
        <xdr:cNvSpPr txBox="1"/>
      </xdr:nvSpPr>
      <xdr:spPr>
        <a:xfrm>
          <a:off x="10528300" y="16932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126363</xdr:rowOff>
    </xdr:from>
    <xdr:to>
      <xdr:col>55</xdr:col>
      <xdr:colOff>88900</xdr:colOff>
      <xdr:row>98</xdr:row>
      <xdr:rowOff>126363</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10388600" y="16928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86126</xdr:rowOff>
    </xdr:from>
    <xdr:ext cx="599010" cy="259045"/>
    <xdr:sp macro="" textlink="">
      <xdr:nvSpPr>
        <xdr:cNvPr id="468" name="普通建設事業費 （ うち更新整備　）最大値テキスト">
          <a:extLst>
            <a:ext uri="{FF2B5EF4-FFF2-40B4-BE49-F238E27FC236}">
              <a16:creationId xmlns:a16="http://schemas.microsoft.com/office/drawing/2014/main" id="{00000000-0008-0000-0600-0000D4010000}"/>
            </a:ext>
          </a:extLst>
        </xdr:cNvPr>
        <xdr:cNvSpPr txBox="1"/>
      </xdr:nvSpPr>
      <xdr:spPr>
        <a:xfrm>
          <a:off x="10528300" y="153451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139449</xdr:rowOff>
    </xdr:from>
    <xdr:to>
      <xdr:col>55</xdr:col>
      <xdr:colOff>88900</xdr:colOff>
      <xdr:row>90</xdr:row>
      <xdr:rowOff>139449</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a:off x="10388600" y="15569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167046</xdr:rowOff>
    </xdr:from>
    <xdr:to>
      <xdr:col>55</xdr:col>
      <xdr:colOff>0</xdr:colOff>
      <xdr:row>98</xdr:row>
      <xdr:rowOff>110541</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flipV="1">
          <a:off x="9639300" y="16797696"/>
          <a:ext cx="838200" cy="114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75682</xdr:rowOff>
    </xdr:from>
    <xdr:ext cx="534377" cy="259045"/>
    <xdr:sp macro="" textlink="">
      <xdr:nvSpPr>
        <xdr:cNvPr id="471" name="普通建設事業費 （ うち更新整備　）平均値テキスト">
          <a:extLst>
            <a:ext uri="{FF2B5EF4-FFF2-40B4-BE49-F238E27FC236}">
              <a16:creationId xmlns:a16="http://schemas.microsoft.com/office/drawing/2014/main" id="{00000000-0008-0000-0600-0000D7010000}"/>
            </a:ext>
          </a:extLst>
        </xdr:cNvPr>
        <xdr:cNvSpPr txBox="1"/>
      </xdr:nvSpPr>
      <xdr:spPr>
        <a:xfrm>
          <a:off x="10528300" y="165348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52805</xdr:rowOff>
    </xdr:from>
    <xdr:to>
      <xdr:col>55</xdr:col>
      <xdr:colOff>50800</xdr:colOff>
      <xdr:row>97</xdr:row>
      <xdr:rowOff>154405</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10426700" y="16683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35857</xdr:rowOff>
    </xdr:from>
    <xdr:to>
      <xdr:col>50</xdr:col>
      <xdr:colOff>114300</xdr:colOff>
      <xdr:row>98</xdr:row>
      <xdr:rowOff>110541</xdr:rowOff>
    </xdr:to>
    <xdr:cxnSp macro="">
      <xdr:nvCxnSpPr>
        <xdr:cNvPr id="473" name="直線コネクタ 472">
          <a:extLst>
            <a:ext uri="{FF2B5EF4-FFF2-40B4-BE49-F238E27FC236}">
              <a16:creationId xmlns:a16="http://schemas.microsoft.com/office/drawing/2014/main" id="{00000000-0008-0000-0600-0000D9010000}"/>
            </a:ext>
          </a:extLst>
        </xdr:cNvPr>
        <xdr:cNvCxnSpPr/>
      </xdr:nvCxnSpPr>
      <xdr:spPr>
        <a:xfrm>
          <a:off x="8750300" y="16837957"/>
          <a:ext cx="889000" cy="74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88461</xdr:rowOff>
    </xdr:from>
    <xdr:to>
      <xdr:col>50</xdr:col>
      <xdr:colOff>165100</xdr:colOff>
      <xdr:row>98</xdr:row>
      <xdr:rowOff>18611</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9588500" y="16719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35138</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9372111" y="16494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35857</xdr:rowOff>
    </xdr:from>
    <xdr:to>
      <xdr:col>45</xdr:col>
      <xdr:colOff>177800</xdr:colOff>
      <xdr:row>98</xdr:row>
      <xdr:rowOff>56759</xdr:rowOff>
    </xdr:to>
    <xdr:cxnSp macro="">
      <xdr:nvCxnSpPr>
        <xdr:cNvPr id="476" name="直線コネクタ 475">
          <a:extLst>
            <a:ext uri="{FF2B5EF4-FFF2-40B4-BE49-F238E27FC236}">
              <a16:creationId xmlns:a16="http://schemas.microsoft.com/office/drawing/2014/main" id="{00000000-0008-0000-0600-0000DC010000}"/>
            </a:ext>
          </a:extLst>
        </xdr:cNvPr>
        <xdr:cNvCxnSpPr/>
      </xdr:nvCxnSpPr>
      <xdr:spPr>
        <a:xfrm flipV="1">
          <a:off x="7861300" y="16837957"/>
          <a:ext cx="889000" cy="20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90016</xdr:rowOff>
    </xdr:from>
    <xdr:to>
      <xdr:col>46</xdr:col>
      <xdr:colOff>38100</xdr:colOff>
      <xdr:row>98</xdr:row>
      <xdr:rowOff>20166</xdr:rowOff>
    </xdr:to>
    <xdr:sp macro="" textlink="">
      <xdr:nvSpPr>
        <xdr:cNvPr id="477" name="フローチャート: 判断 476">
          <a:extLst>
            <a:ext uri="{FF2B5EF4-FFF2-40B4-BE49-F238E27FC236}">
              <a16:creationId xmlns:a16="http://schemas.microsoft.com/office/drawing/2014/main" id="{00000000-0008-0000-0600-0000DD010000}"/>
            </a:ext>
          </a:extLst>
        </xdr:cNvPr>
        <xdr:cNvSpPr/>
      </xdr:nvSpPr>
      <xdr:spPr>
        <a:xfrm>
          <a:off x="8699500" y="16720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36693</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8483111" y="16495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42357</xdr:rowOff>
    </xdr:from>
    <xdr:to>
      <xdr:col>41</xdr:col>
      <xdr:colOff>50800</xdr:colOff>
      <xdr:row>98</xdr:row>
      <xdr:rowOff>56759</xdr:rowOff>
    </xdr:to>
    <xdr:cxnSp macro="">
      <xdr:nvCxnSpPr>
        <xdr:cNvPr id="479" name="直線コネクタ 478">
          <a:extLst>
            <a:ext uri="{FF2B5EF4-FFF2-40B4-BE49-F238E27FC236}">
              <a16:creationId xmlns:a16="http://schemas.microsoft.com/office/drawing/2014/main" id="{00000000-0008-0000-0600-0000DF010000}"/>
            </a:ext>
          </a:extLst>
        </xdr:cNvPr>
        <xdr:cNvCxnSpPr/>
      </xdr:nvCxnSpPr>
      <xdr:spPr>
        <a:xfrm>
          <a:off x="6972300" y="16844457"/>
          <a:ext cx="889000" cy="14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105995</xdr:rowOff>
    </xdr:from>
    <xdr:to>
      <xdr:col>41</xdr:col>
      <xdr:colOff>101600</xdr:colOff>
      <xdr:row>98</xdr:row>
      <xdr:rowOff>36145</xdr:rowOff>
    </xdr:to>
    <xdr:sp macro="" textlink="">
      <xdr:nvSpPr>
        <xdr:cNvPr id="480" name="フローチャート: 判断 479">
          <a:extLst>
            <a:ext uri="{FF2B5EF4-FFF2-40B4-BE49-F238E27FC236}">
              <a16:creationId xmlns:a16="http://schemas.microsoft.com/office/drawing/2014/main" id="{00000000-0008-0000-0600-0000E0010000}"/>
            </a:ext>
          </a:extLst>
        </xdr:cNvPr>
        <xdr:cNvSpPr/>
      </xdr:nvSpPr>
      <xdr:spPr>
        <a:xfrm>
          <a:off x="7810500" y="16736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52672</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7594111" y="16511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132183</xdr:rowOff>
    </xdr:from>
    <xdr:to>
      <xdr:col>36</xdr:col>
      <xdr:colOff>165100</xdr:colOff>
      <xdr:row>98</xdr:row>
      <xdr:rowOff>62333</xdr:rowOff>
    </xdr:to>
    <xdr:sp macro="" textlink="">
      <xdr:nvSpPr>
        <xdr:cNvPr id="482" name="フローチャート: 判断 481">
          <a:extLst>
            <a:ext uri="{FF2B5EF4-FFF2-40B4-BE49-F238E27FC236}">
              <a16:creationId xmlns:a16="http://schemas.microsoft.com/office/drawing/2014/main" id="{00000000-0008-0000-0600-0000E2010000}"/>
            </a:ext>
          </a:extLst>
        </xdr:cNvPr>
        <xdr:cNvSpPr/>
      </xdr:nvSpPr>
      <xdr:spPr>
        <a:xfrm>
          <a:off x="6921500" y="16762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78860</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705111" y="16538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116246</xdr:rowOff>
    </xdr:from>
    <xdr:to>
      <xdr:col>55</xdr:col>
      <xdr:colOff>50800</xdr:colOff>
      <xdr:row>98</xdr:row>
      <xdr:rowOff>46396</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10426700" y="16746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94673</xdr:rowOff>
    </xdr:from>
    <xdr:ext cx="534377" cy="259045"/>
    <xdr:sp macro="" textlink="">
      <xdr:nvSpPr>
        <xdr:cNvPr id="490" name="普通建設事業費 （ うち更新整備　）該当値テキスト">
          <a:extLst>
            <a:ext uri="{FF2B5EF4-FFF2-40B4-BE49-F238E27FC236}">
              <a16:creationId xmlns:a16="http://schemas.microsoft.com/office/drawing/2014/main" id="{00000000-0008-0000-0600-0000EA010000}"/>
            </a:ext>
          </a:extLst>
        </xdr:cNvPr>
        <xdr:cNvSpPr txBox="1"/>
      </xdr:nvSpPr>
      <xdr:spPr>
        <a:xfrm>
          <a:off x="10528300" y="16725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59741</xdr:rowOff>
    </xdr:from>
    <xdr:to>
      <xdr:col>50</xdr:col>
      <xdr:colOff>165100</xdr:colOff>
      <xdr:row>98</xdr:row>
      <xdr:rowOff>161341</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9588500" y="16861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98</xdr:row>
      <xdr:rowOff>152468</xdr:rowOff>
    </xdr:from>
    <xdr:ext cx="469744"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9404428" y="16954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156507</xdr:rowOff>
    </xdr:from>
    <xdr:to>
      <xdr:col>46</xdr:col>
      <xdr:colOff>38100</xdr:colOff>
      <xdr:row>98</xdr:row>
      <xdr:rowOff>86657</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8699500" y="1678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77784</xdr:rowOff>
    </xdr:from>
    <xdr:ext cx="534377"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8483111" y="16879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5959</xdr:rowOff>
    </xdr:from>
    <xdr:to>
      <xdr:col>41</xdr:col>
      <xdr:colOff>101600</xdr:colOff>
      <xdr:row>98</xdr:row>
      <xdr:rowOff>107559</xdr:rowOff>
    </xdr:to>
    <xdr:sp macro="" textlink="">
      <xdr:nvSpPr>
        <xdr:cNvPr id="495" name="楕円 494">
          <a:extLst>
            <a:ext uri="{FF2B5EF4-FFF2-40B4-BE49-F238E27FC236}">
              <a16:creationId xmlns:a16="http://schemas.microsoft.com/office/drawing/2014/main" id="{00000000-0008-0000-0600-0000EF010000}"/>
            </a:ext>
          </a:extLst>
        </xdr:cNvPr>
        <xdr:cNvSpPr/>
      </xdr:nvSpPr>
      <xdr:spPr>
        <a:xfrm>
          <a:off x="7810500" y="16808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98686</xdr:rowOff>
    </xdr:from>
    <xdr:ext cx="534377"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7594111" y="16900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163007</xdr:rowOff>
    </xdr:from>
    <xdr:to>
      <xdr:col>36</xdr:col>
      <xdr:colOff>165100</xdr:colOff>
      <xdr:row>98</xdr:row>
      <xdr:rowOff>93157</xdr:rowOff>
    </xdr:to>
    <xdr:sp macro="" textlink="">
      <xdr:nvSpPr>
        <xdr:cNvPr id="497" name="楕円 496">
          <a:extLst>
            <a:ext uri="{FF2B5EF4-FFF2-40B4-BE49-F238E27FC236}">
              <a16:creationId xmlns:a16="http://schemas.microsoft.com/office/drawing/2014/main" id="{00000000-0008-0000-0600-0000F1010000}"/>
            </a:ext>
          </a:extLst>
        </xdr:cNvPr>
        <xdr:cNvSpPr/>
      </xdr:nvSpPr>
      <xdr:spPr>
        <a:xfrm>
          <a:off x="6921500" y="16793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84284</xdr:rowOff>
    </xdr:from>
    <xdr:ext cx="534377"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6705111" y="16886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5" name="正方形/長方形 504">
          <a:extLst>
            <a:ext uri="{FF2B5EF4-FFF2-40B4-BE49-F238E27FC236}">
              <a16:creationId xmlns:a16="http://schemas.microsoft.com/office/drawing/2014/main" id="{00000000-0008-0000-0600-0000F9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6" name="正方形/長方形 505">
          <a:extLst>
            <a:ext uri="{FF2B5EF4-FFF2-40B4-BE49-F238E27FC236}">
              <a16:creationId xmlns:a16="http://schemas.microsoft.com/office/drawing/2014/main" id="{00000000-0008-0000-0600-0000FA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3" name="災害復旧事業費グラフ枠">
          <a:extLst>
            <a:ext uri="{FF2B5EF4-FFF2-40B4-BE49-F238E27FC236}">
              <a16:creationId xmlns:a16="http://schemas.microsoft.com/office/drawing/2014/main" id="{00000000-0008-0000-0600-00000B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161961</xdr:rowOff>
    </xdr:from>
    <xdr:to>
      <xdr:col>85</xdr:col>
      <xdr:colOff>126364</xdr:colOff>
      <xdr:row>39</xdr:row>
      <xdr:rowOff>98878</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flipV="1">
          <a:off x="16317595" y="5305461"/>
          <a:ext cx="1269" cy="14799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25" name="災害復旧事業費最小値テキスト">
          <a:extLst>
            <a:ext uri="{FF2B5EF4-FFF2-40B4-BE49-F238E27FC236}">
              <a16:creationId xmlns:a16="http://schemas.microsoft.com/office/drawing/2014/main" id="{00000000-0008-0000-0600-00000D02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108638</xdr:rowOff>
    </xdr:from>
    <xdr:ext cx="599010" cy="259045"/>
    <xdr:sp macro="" textlink="">
      <xdr:nvSpPr>
        <xdr:cNvPr id="527" name="災害復旧事業費最大値テキスト">
          <a:extLst>
            <a:ext uri="{FF2B5EF4-FFF2-40B4-BE49-F238E27FC236}">
              <a16:creationId xmlns:a16="http://schemas.microsoft.com/office/drawing/2014/main" id="{00000000-0008-0000-0600-00000F020000}"/>
            </a:ext>
          </a:extLst>
        </xdr:cNvPr>
        <xdr:cNvSpPr txBox="1"/>
      </xdr:nvSpPr>
      <xdr:spPr>
        <a:xfrm>
          <a:off x="16370300" y="5080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161961</xdr:rowOff>
    </xdr:from>
    <xdr:to>
      <xdr:col>86</xdr:col>
      <xdr:colOff>25400</xdr:colOff>
      <xdr:row>30</xdr:row>
      <xdr:rowOff>161961</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6230600" y="5305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98878</xdr:rowOff>
    </xdr:from>
    <xdr:to>
      <xdr:col>85</xdr:col>
      <xdr:colOff>127000</xdr:colOff>
      <xdr:row>39</xdr:row>
      <xdr:rowOff>98878</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4891</xdr:rowOff>
    </xdr:from>
    <xdr:ext cx="469744" cy="259045"/>
    <xdr:sp macro="" textlink="">
      <xdr:nvSpPr>
        <xdr:cNvPr id="530" name="災害復旧事業費平均値テキスト">
          <a:extLst>
            <a:ext uri="{FF2B5EF4-FFF2-40B4-BE49-F238E27FC236}">
              <a16:creationId xmlns:a16="http://schemas.microsoft.com/office/drawing/2014/main" id="{00000000-0008-0000-0600-000012020000}"/>
            </a:ext>
          </a:extLst>
        </xdr:cNvPr>
        <xdr:cNvSpPr txBox="1"/>
      </xdr:nvSpPr>
      <xdr:spPr>
        <a:xfrm>
          <a:off x="16370300" y="65199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153464</xdr:rowOff>
    </xdr:from>
    <xdr:to>
      <xdr:col>85</xdr:col>
      <xdr:colOff>177800</xdr:colOff>
      <xdr:row>39</xdr:row>
      <xdr:rowOff>83614</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6268700" y="6668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98878</xdr:rowOff>
    </xdr:from>
    <xdr:to>
      <xdr:col>81</xdr:col>
      <xdr:colOff>50800</xdr:colOff>
      <xdr:row>39</xdr:row>
      <xdr:rowOff>98878</xdr:rowOff>
    </xdr:to>
    <xdr:cxnSp macro="">
      <xdr:nvCxnSpPr>
        <xdr:cNvPr id="532" name="直線コネクタ 531">
          <a:extLst>
            <a:ext uri="{FF2B5EF4-FFF2-40B4-BE49-F238E27FC236}">
              <a16:creationId xmlns:a16="http://schemas.microsoft.com/office/drawing/2014/main" id="{00000000-0008-0000-0600-000014020000}"/>
            </a:ext>
          </a:extLst>
        </xdr:cNvPr>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6691</xdr:rowOff>
    </xdr:from>
    <xdr:to>
      <xdr:col>81</xdr:col>
      <xdr:colOff>101600</xdr:colOff>
      <xdr:row>39</xdr:row>
      <xdr:rowOff>108291</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5430500" y="6693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124818</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5246428" y="6468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98878</xdr:rowOff>
    </xdr:from>
    <xdr:to>
      <xdr:col>76</xdr:col>
      <xdr:colOff>114300</xdr:colOff>
      <xdr:row>39</xdr:row>
      <xdr:rowOff>98878</xdr:rowOff>
    </xdr:to>
    <xdr:cxnSp macro="">
      <xdr:nvCxnSpPr>
        <xdr:cNvPr id="535" name="直線コネクタ 534">
          <a:extLst>
            <a:ext uri="{FF2B5EF4-FFF2-40B4-BE49-F238E27FC236}">
              <a16:creationId xmlns:a16="http://schemas.microsoft.com/office/drawing/2014/main" id="{00000000-0008-0000-0600-000017020000}"/>
            </a:ext>
          </a:extLst>
        </xdr:cNvPr>
        <xdr:cNvCxnSpPr/>
      </xdr:nvCxnSpPr>
      <xdr:spPr>
        <a:xfrm>
          <a:off x="13703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30204</xdr:rowOff>
    </xdr:from>
    <xdr:to>
      <xdr:col>76</xdr:col>
      <xdr:colOff>165100</xdr:colOff>
      <xdr:row>39</xdr:row>
      <xdr:rowOff>131804</xdr:rowOff>
    </xdr:to>
    <xdr:sp macro="" textlink="">
      <xdr:nvSpPr>
        <xdr:cNvPr id="536" name="フローチャート: 判断 535">
          <a:extLst>
            <a:ext uri="{FF2B5EF4-FFF2-40B4-BE49-F238E27FC236}">
              <a16:creationId xmlns:a16="http://schemas.microsoft.com/office/drawing/2014/main" id="{00000000-0008-0000-0600-000018020000}"/>
            </a:ext>
          </a:extLst>
        </xdr:cNvPr>
        <xdr:cNvSpPr/>
      </xdr:nvSpPr>
      <xdr:spPr>
        <a:xfrm>
          <a:off x="14541500" y="6716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148331</xdr:rowOff>
    </xdr:from>
    <xdr:ext cx="469744"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4357428" y="6491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98878</xdr:rowOff>
    </xdr:from>
    <xdr:to>
      <xdr:col>71</xdr:col>
      <xdr:colOff>177800</xdr:colOff>
      <xdr:row>39</xdr:row>
      <xdr:rowOff>98878</xdr:rowOff>
    </xdr:to>
    <xdr:cxnSp macro="">
      <xdr:nvCxnSpPr>
        <xdr:cNvPr id="538" name="直線コネクタ 537">
          <a:extLst>
            <a:ext uri="{FF2B5EF4-FFF2-40B4-BE49-F238E27FC236}">
              <a16:creationId xmlns:a16="http://schemas.microsoft.com/office/drawing/2014/main" id="{00000000-0008-0000-0600-00001A020000}"/>
            </a:ext>
          </a:extLst>
        </xdr:cNvPr>
        <xdr:cNvCxnSpPr/>
      </xdr:nvCxnSpPr>
      <xdr:spPr>
        <a:xfrm>
          <a:off x="1281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19024</xdr:rowOff>
    </xdr:from>
    <xdr:to>
      <xdr:col>72</xdr:col>
      <xdr:colOff>38100</xdr:colOff>
      <xdr:row>39</xdr:row>
      <xdr:rowOff>120624</xdr:rowOff>
    </xdr:to>
    <xdr:sp macro="" textlink="">
      <xdr:nvSpPr>
        <xdr:cNvPr id="539" name="フローチャート: 判断 538">
          <a:extLst>
            <a:ext uri="{FF2B5EF4-FFF2-40B4-BE49-F238E27FC236}">
              <a16:creationId xmlns:a16="http://schemas.microsoft.com/office/drawing/2014/main" id="{00000000-0008-0000-0600-00001B020000}"/>
            </a:ext>
          </a:extLst>
        </xdr:cNvPr>
        <xdr:cNvSpPr/>
      </xdr:nvSpPr>
      <xdr:spPr>
        <a:xfrm>
          <a:off x="13652500" y="6705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137151</xdr:rowOff>
    </xdr:from>
    <xdr:ext cx="469744"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468428" y="6480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30585</xdr:rowOff>
    </xdr:from>
    <xdr:to>
      <xdr:col>67</xdr:col>
      <xdr:colOff>101600</xdr:colOff>
      <xdr:row>39</xdr:row>
      <xdr:rowOff>132185</xdr:rowOff>
    </xdr:to>
    <xdr:sp macro="" textlink="">
      <xdr:nvSpPr>
        <xdr:cNvPr id="541" name="フローチャート: 判断 540">
          <a:extLst>
            <a:ext uri="{FF2B5EF4-FFF2-40B4-BE49-F238E27FC236}">
              <a16:creationId xmlns:a16="http://schemas.microsoft.com/office/drawing/2014/main" id="{00000000-0008-0000-0600-00001D020000}"/>
            </a:ext>
          </a:extLst>
        </xdr:cNvPr>
        <xdr:cNvSpPr/>
      </xdr:nvSpPr>
      <xdr:spPr>
        <a:xfrm>
          <a:off x="12763500" y="671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148712</xdr:rowOff>
    </xdr:from>
    <xdr:ext cx="469744"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579428" y="6492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134455</xdr:rowOff>
    </xdr:from>
    <xdr:ext cx="249299" cy="259045"/>
    <xdr:sp macro="" textlink="">
      <xdr:nvSpPr>
        <xdr:cNvPr id="549" name="災害復旧事業費該当値テキスト">
          <a:extLst>
            <a:ext uri="{FF2B5EF4-FFF2-40B4-BE49-F238E27FC236}">
              <a16:creationId xmlns:a16="http://schemas.microsoft.com/office/drawing/2014/main" id="{00000000-0008-0000-0600-000025020000}"/>
            </a:ext>
          </a:extLst>
        </xdr:cNvPr>
        <xdr:cNvSpPr txBox="1"/>
      </xdr:nvSpPr>
      <xdr:spPr>
        <a:xfrm>
          <a:off x="16370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52" name="楕円 551">
          <a:extLst>
            <a:ext uri="{FF2B5EF4-FFF2-40B4-BE49-F238E27FC236}">
              <a16:creationId xmlns:a16="http://schemas.microsoft.com/office/drawing/2014/main" id="{00000000-0008-0000-0600-000028020000}"/>
            </a:ext>
          </a:extLst>
        </xdr:cNvPr>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54" name="楕円 553">
          <a:extLst>
            <a:ext uri="{FF2B5EF4-FFF2-40B4-BE49-F238E27FC236}">
              <a16:creationId xmlns:a16="http://schemas.microsoft.com/office/drawing/2014/main" id="{00000000-0008-0000-0600-00002A020000}"/>
            </a:ext>
          </a:extLst>
        </xdr:cNvPr>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56" name="楕円 555">
          <a:extLst>
            <a:ext uri="{FF2B5EF4-FFF2-40B4-BE49-F238E27FC236}">
              <a16:creationId xmlns:a16="http://schemas.microsoft.com/office/drawing/2014/main" id="{00000000-0008-0000-0600-00002C020000}"/>
            </a:ext>
          </a:extLst>
        </xdr:cNvPr>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2" name="正方形/長方形 561">
          <a:extLst>
            <a:ext uri="{FF2B5EF4-FFF2-40B4-BE49-F238E27FC236}">
              <a16:creationId xmlns:a16="http://schemas.microsoft.com/office/drawing/2014/main" id="{00000000-0008-0000-0600-000032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3" name="正方形/長方形 562">
          <a:extLst>
            <a:ext uri="{FF2B5EF4-FFF2-40B4-BE49-F238E27FC236}">
              <a16:creationId xmlns:a16="http://schemas.microsoft.com/office/drawing/2014/main" id="{00000000-0008-0000-0600-000033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4" name="正方形/長方形 563">
          <a:extLst>
            <a:ext uri="{FF2B5EF4-FFF2-40B4-BE49-F238E27FC236}">
              <a16:creationId xmlns:a16="http://schemas.microsoft.com/office/drawing/2014/main" id="{00000000-0008-0000-0600-000034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5" name="正方形/長方形 564">
          <a:extLst>
            <a:ext uri="{FF2B5EF4-FFF2-40B4-BE49-F238E27FC236}">
              <a16:creationId xmlns:a16="http://schemas.microsoft.com/office/drawing/2014/main" id="{00000000-0008-0000-0600-000035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35577</xdr:rowOff>
    </xdr:from>
    <xdr:ext cx="248786"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130827</xdr:rowOff>
    </xdr:from>
    <xdr:ext cx="248786"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49</xdr:row>
      <xdr:rowOff>92727</xdr:rowOff>
    </xdr:from>
    <xdr:ext cx="248786"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2197214" y="849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0" name="失業対策事業費グラフ枠">
          <a:extLst>
            <a:ext uri="{FF2B5EF4-FFF2-40B4-BE49-F238E27FC236}">
              <a16:creationId xmlns:a16="http://schemas.microsoft.com/office/drawing/2014/main" id="{00000000-0008-0000-0600-00004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59</xdr:row>
      <xdr:rowOff>44450</xdr:rowOff>
    </xdr:from>
    <xdr:to>
      <xdr:col>85</xdr:col>
      <xdr:colOff>126364</xdr:colOff>
      <xdr:row>59</xdr:row>
      <xdr:rowOff>44450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6317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86377</xdr:rowOff>
    </xdr:from>
    <xdr:ext cx="249299" cy="259045"/>
    <xdr:sp macro="" textlink="">
      <xdr:nvSpPr>
        <xdr:cNvPr id="582" name="失業対策事業費最小値テキスト">
          <a:extLst>
            <a:ext uri="{FF2B5EF4-FFF2-40B4-BE49-F238E27FC236}">
              <a16:creationId xmlns:a16="http://schemas.microsoft.com/office/drawing/2014/main" id="{00000000-0008-0000-0600-000046020000}"/>
            </a:ext>
          </a:extLst>
        </xdr:cNvPr>
        <xdr:cNvSpPr txBox="1"/>
      </xdr:nvSpPr>
      <xdr:spPr>
        <a:xfrm>
          <a:off x="16370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83" name="直線コネクタ 582">
          <a:extLst>
            <a:ext uri="{FF2B5EF4-FFF2-40B4-BE49-F238E27FC236}">
              <a16:creationId xmlns:a16="http://schemas.microsoft.com/office/drawing/2014/main" id="{00000000-0008-0000-0600-000047020000}"/>
            </a:ext>
          </a:extLst>
        </xdr:cNvPr>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86377</xdr:rowOff>
    </xdr:from>
    <xdr:ext cx="249299" cy="259045"/>
    <xdr:sp macro="" textlink="">
      <xdr:nvSpPr>
        <xdr:cNvPr id="584" name="失業対策事業費最大値テキスト">
          <a:extLst>
            <a:ext uri="{FF2B5EF4-FFF2-40B4-BE49-F238E27FC236}">
              <a16:creationId xmlns:a16="http://schemas.microsoft.com/office/drawing/2014/main" id="{00000000-0008-0000-0600-000048020000}"/>
            </a:ext>
          </a:extLst>
        </xdr:cNvPr>
        <xdr:cNvSpPr txBox="1"/>
      </xdr:nvSpPr>
      <xdr:spPr>
        <a:xfrm>
          <a:off x="16370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85" name="直線コネクタ 584">
          <a:extLst>
            <a:ext uri="{FF2B5EF4-FFF2-40B4-BE49-F238E27FC236}">
              <a16:creationId xmlns:a16="http://schemas.microsoft.com/office/drawing/2014/main" id="{00000000-0008-0000-0600-000049020000}"/>
            </a:ext>
          </a:extLst>
        </xdr:cNvPr>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86" name="直線コネクタ 585">
          <a:extLst>
            <a:ext uri="{FF2B5EF4-FFF2-40B4-BE49-F238E27FC236}">
              <a16:creationId xmlns:a16="http://schemas.microsoft.com/office/drawing/2014/main" id="{00000000-0008-0000-0600-00004A020000}"/>
            </a:ext>
          </a:extLst>
        </xdr:cNvPr>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143527</xdr:rowOff>
    </xdr:from>
    <xdr:ext cx="249299" cy="259045"/>
    <xdr:sp macro="" textlink="">
      <xdr:nvSpPr>
        <xdr:cNvPr id="587" name="失業対策事業費平均値テキスト">
          <a:extLst>
            <a:ext uri="{FF2B5EF4-FFF2-40B4-BE49-F238E27FC236}">
              <a16:creationId xmlns:a16="http://schemas.microsoft.com/office/drawing/2014/main" id="{00000000-0008-0000-0600-00004B020000}"/>
            </a:ext>
          </a:extLst>
        </xdr:cNvPr>
        <xdr:cNvSpPr txBox="1"/>
      </xdr:nvSpPr>
      <xdr:spPr>
        <a:xfrm>
          <a:off x="16370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88" name="フローチャート: 判断 587">
          <a:extLst>
            <a:ext uri="{FF2B5EF4-FFF2-40B4-BE49-F238E27FC236}">
              <a16:creationId xmlns:a16="http://schemas.microsoft.com/office/drawing/2014/main" id="{00000000-0008-0000-0600-00004C020000}"/>
            </a:ext>
          </a:extLst>
        </xdr:cNvPr>
        <xdr:cNvSpPr/>
      </xdr:nvSpPr>
      <xdr:spPr>
        <a:xfrm>
          <a:off x="16268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89" name="直線コネクタ 588">
          <a:extLst>
            <a:ext uri="{FF2B5EF4-FFF2-40B4-BE49-F238E27FC236}">
              <a16:creationId xmlns:a16="http://schemas.microsoft.com/office/drawing/2014/main" id="{00000000-0008-0000-0600-00004D020000}"/>
            </a:ext>
          </a:extLst>
        </xdr:cNvPr>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165100</xdr:rowOff>
    </xdr:from>
    <xdr:to>
      <xdr:col>81</xdr:col>
      <xdr:colOff>101600</xdr:colOff>
      <xdr:row>59</xdr:row>
      <xdr:rowOff>95250</xdr:rowOff>
    </xdr:to>
    <xdr:sp macro="" textlink="">
      <xdr:nvSpPr>
        <xdr:cNvPr id="590" name="フローチャート: 判断 589">
          <a:extLst>
            <a:ext uri="{FF2B5EF4-FFF2-40B4-BE49-F238E27FC236}">
              <a16:creationId xmlns:a16="http://schemas.microsoft.com/office/drawing/2014/main" id="{00000000-0008-0000-0600-00004E020000}"/>
            </a:ext>
          </a:extLst>
        </xdr:cNvPr>
        <xdr:cNvSpPr/>
      </xdr:nvSpPr>
      <xdr:spPr>
        <a:xfrm>
          <a:off x="15430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86377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535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92" name="直線コネクタ 591">
          <a:extLst>
            <a:ext uri="{FF2B5EF4-FFF2-40B4-BE49-F238E27FC236}">
              <a16:creationId xmlns:a16="http://schemas.microsoft.com/office/drawing/2014/main" id="{00000000-0008-0000-0600-000050020000}"/>
            </a:ext>
          </a:extLst>
        </xdr:cNvPr>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165100</xdr:rowOff>
    </xdr:from>
    <xdr:to>
      <xdr:col>76</xdr:col>
      <xdr:colOff>165100</xdr:colOff>
      <xdr:row>59</xdr:row>
      <xdr:rowOff>95250</xdr:rowOff>
    </xdr:to>
    <xdr:sp macro="" textlink="">
      <xdr:nvSpPr>
        <xdr:cNvPr id="593" name="フローチャート: 判断 592">
          <a:extLst>
            <a:ext uri="{FF2B5EF4-FFF2-40B4-BE49-F238E27FC236}">
              <a16:creationId xmlns:a16="http://schemas.microsoft.com/office/drawing/2014/main" id="{00000000-0008-0000-0600-000051020000}"/>
            </a:ext>
          </a:extLst>
        </xdr:cNvPr>
        <xdr:cNvSpPr/>
      </xdr:nvSpPr>
      <xdr:spPr>
        <a:xfrm>
          <a:off x="14541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86377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446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95" name="直線コネクタ 594">
          <a:extLst>
            <a:ext uri="{FF2B5EF4-FFF2-40B4-BE49-F238E27FC236}">
              <a16:creationId xmlns:a16="http://schemas.microsoft.com/office/drawing/2014/main" id="{00000000-0008-0000-0600-000053020000}"/>
            </a:ext>
          </a:extLst>
        </xdr:cNvPr>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52</xdr:row>
      <xdr:rowOff>50800</xdr:rowOff>
    </xdr:from>
    <xdr:to>
      <xdr:col>72</xdr:col>
      <xdr:colOff>38100</xdr:colOff>
      <xdr:row>52</xdr:row>
      <xdr:rowOff>152400</xdr:rowOff>
    </xdr:to>
    <xdr:sp macro="" textlink="">
      <xdr:nvSpPr>
        <xdr:cNvPr id="596" name="フローチャート: 判断 595">
          <a:extLst>
            <a:ext uri="{FF2B5EF4-FFF2-40B4-BE49-F238E27FC236}">
              <a16:creationId xmlns:a16="http://schemas.microsoft.com/office/drawing/2014/main" id="{00000000-0008-0000-0600-000054020000}"/>
            </a:ext>
          </a:extLst>
        </xdr:cNvPr>
        <xdr:cNvSpPr/>
      </xdr:nvSpPr>
      <xdr:spPr>
        <a:xfrm>
          <a:off x="13652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50</xdr:row>
      <xdr:rowOff>168927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3578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50</xdr:row>
      <xdr:rowOff>12700</xdr:rowOff>
    </xdr:from>
    <xdr:to>
      <xdr:col>67</xdr:col>
      <xdr:colOff>101600</xdr:colOff>
      <xdr:row>50</xdr:row>
      <xdr:rowOff>114300</xdr:rowOff>
    </xdr:to>
    <xdr:sp macro="" textlink="">
      <xdr:nvSpPr>
        <xdr:cNvPr id="598" name="フローチャート: 判断 597">
          <a:extLst>
            <a:ext uri="{FF2B5EF4-FFF2-40B4-BE49-F238E27FC236}">
              <a16:creationId xmlns:a16="http://schemas.microsoft.com/office/drawing/2014/main" id="{00000000-0008-0000-0600-000056020000}"/>
            </a:ext>
          </a:extLst>
        </xdr:cNvPr>
        <xdr:cNvSpPr/>
      </xdr:nvSpPr>
      <xdr:spPr>
        <a:xfrm>
          <a:off x="12763500" y="858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48</xdr:row>
      <xdr:rowOff>130827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2689650" y="836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605" name="楕円 604">
          <a:extLst>
            <a:ext uri="{FF2B5EF4-FFF2-40B4-BE49-F238E27FC236}">
              <a16:creationId xmlns:a16="http://schemas.microsoft.com/office/drawing/2014/main" id="{00000000-0008-0000-0600-00005D020000}"/>
            </a:ext>
          </a:extLst>
        </xdr:cNvPr>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29227</xdr:rowOff>
    </xdr:from>
    <xdr:ext cx="249299" cy="259045"/>
    <xdr:sp macro="" textlink="">
      <xdr:nvSpPr>
        <xdr:cNvPr id="606" name="失業対策事業費該当値テキスト">
          <a:extLst>
            <a:ext uri="{FF2B5EF4-FFF2-40B4-BE49-F238E27FC236}">
              <a16:creationId xmlns:a16="http://schemas.microsoft.com/office/drawing/2014/main" id="{00000000-0008-0000-0600-00005E020000}"/>
            </a:ext>
          </a:extLst>
        </xdr:cNvPr>
        <xdr:cNvSpPr txBox="1"/>
      </xdr:nvSpPr>
      <xdr:spPr>
        <a:xfrm>
          <a:off x="16370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607" name="楕円 606">
          <a:extLst>
            <a:ext uri="{FF2B5EF4-FFF2-40B4-BE49-F238E27FC236}">
              <a16:creationId xmlns:a16="http://schemas.microsoft.com/office/drawing/2014/main" id="{00000000-0008-0000-0600-00005F020000}"/>
            </a:ext>
          </a:extLst>
        </xdr:cNvPr>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111777</xdr:rowOff>
    </xdr:from>
    <xdr:ext cx="24929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5356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609" name="楕円 608">
          <a:extLst>
            <a:ext uri="{FF2B5EF4-FFF2-40B4-BE49-F238E27FC236}">
              <a16:creationId xmlns:a16="http://schemas.microsoft.com/office/drawing/2014/main" id="{00000000-0008-0000-0600-000061020000}"/>
            </a:ext>
          </a:extLst>
        </xdr:cNvPr>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111777</xdr:rowOff>
    </xdr:from>
    <xdr:ext cx="24929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4467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611" name="楕円 610">
          <a:extLst>
            <a:ext uri="{FF2B5EF4-FFF2-40B4-BE49-F238E27FC236}">
              <a16:creationId xmlns:a16="http://schemas.microsoft.com/office/drawing/2014/main" id="{00000000-0008-0000-0600-000063020000}"/>
            </a:ext>
          </a:extLst>
        </xdr:cNvPr>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86377</xdr:rowOff>
    </xdr:from>
    <xdr:ext cx="24929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357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613" name="楕円 612">
          <a:extLst>
            <a:ext uri="{FF2B5EF4-FFF2-40B4-BE49-F238E27FC236}">
              <a16:creationId xmlns:a16="http://schemas.microsoft.com/office/drawing/2014/main" id="{00000000-0008-0000-0600-000065020000}"/>
            </a:ext>
          </a:extLst>
        </xdr:cNvPr>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86377</xdr:rowOff>
    </xdr:from>
    <xdr:ext cx="249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268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5" name="正方形/長方形 614">
          <a:extLst>
            <a:ext uri="{FF2B5EF4-FFF2-40B4-BE49-F238E27FC236}">
              <a16:creationId xmlns:a16="http://schemas.microsoft.com/office/drawing/2014/main" id="{00000000-0008-0000-0600-00006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6" name="正方形/長方形 615">
          <a:extLst>
            <a:ext uri="{FF2B5EF4-FFF2-40B4-BE49-F238E27FC236}">
              <a16:creationId xmlns:a16="http://schemas.microsoft.com/office/drawing/2014/main" id="{00000000-0008-0000-0600-00006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7" name="正方形/長方形 616">
          <a:extLst>
            <a:ext uri="{FF2B5EF4-FFF2-40B4-BE49-F238E27FC236}">
              <a16:creationId xmlns:a16="http://schemas.microsoft.com/office/drawing/2014/main" id="{00000000-0008-0000-0600-00006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8" name="正方形/長方形 617">
          <a:extLst>
            <a:ext uri="{FF2B5EF4-FFF2-40B4-BE49-F238E27FC236}">
              <a16:creationId xmlns:a16="http://schemas.microsoft.com/office/drawing/2014/main" id="{00000000-0008-0000-0600-00006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9" name="正方形/長方形 618">
          <a:extLst>
            <a:ext uri="{FF2B5EF4-FFF2-40B4-BE49-F238E27FC236}">
              <a16:creationId xmlns:a16="http://schemas.microsoft.com/office/drawing/2014/main" id="{00000000-0008-0000-0600-00006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0" name="正方形/長方形 619">
          <a:extLst>
            <a:ext uri="{FF2B5EF4-FFF2-40B4-BE49-F238E27FC236}">
              <a16:creationId xmlns:a16="http://schemas.microsoft.com/office/drawing/2014/main" id="{00000000-0008-0000-0600-00006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1" name="正方形/長方形 620">
          <a:extLst>
            <a:ext uri="{FF2B5EF4-FFF2-40B4-BE49-F238E27FC236}">
              <a16:creationId xmlns:a16="http://schemas.microsoft.com/office/drawing/2014/main" id="{00000000-0008-0000-0600-00006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2" name="正方形/長方形 621">
          <a:extLst>
            <a:ext uri="{FF2B5EF4-FFF2-40B4-BE49-F238E27FC236}">
              <a16:creationId xmlns:a16="http://schemas.microsoft.com/office/drawing/2014/main" id="{00000000-0008-0000-0600-00006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5" name="公債費グラフ枠">
          <a:extLst>
            <a:ext uri="{FF2B5EF4-FFF2-40B4-BE49-F238E27FC236}">
              <a16:creationId xmlns:a16="http://schemas.microsoft.com/office/drawing/2014/main" id="{00000000-0008-0000-0600-00007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84571</xdr:rowOff>
    </xdr:from>
    <xdr:to>
      <xdr:col>85</xdr:col>
      <xdr:colOff>126364</xdr:colOff>
      <xdr:row>78</xdr:row>
      <xdr:rowOff>132454</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flipV="1">
          <a:off x="16317595" y="12428971"/>
          <a:ext cx="1269" cy="10765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136281</xdr:rowOff>
    </xdr:from>
    <xdr:ext cx="469744" cy="259045"/>
    <xdr:sp macro="" textlink="">
      <xdr:nvSpPr>
        <xdr:cNvPr id="637" name="公債費最小値テキスト">
          <a:extLst>
            <a:ext uri="{FF2B5EF4-FFF2-40B4-BE49-F238E27FC236}">
              <a16:creationId xmlns:a16="http://schemas.microsoft.com/office/drawing/2014/main" id="{00000000-0008-0000-0600-00007D020000}"/>
            </a:ext>
          </a:extLst>
        </xdr:cNvPr>
        <xdr:cNvSpPr txBox="1"/>
      </xdr:nvSpPr>
      <xdr:spPr>
        <a:xfrm>
          <a:off x="16370300" y="13509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132454</xdr:rowOff>
    </xdr:from>
    <xdr:to>
      <xdr:col>86</xdr:col>
      <xdr:colOff>25400</xdr:colOff>
      <xdr:row>78</xdr:row>
      <xdr:rowOff>132454</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a:off x="16230600" y="13505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31248</xdr:rowOff>
    </xdr:from>
    <xdr:ext cx="599010" cy="259045"/>
    <xdr:sp macro="" textlink="">
      <xdr:nvSpPr>
        <xdr:cNvPr id="639" name="公債費最大値テキスト">
          <a:extLst>
            <a:ext uri="{FF2B5EF4-FFF2-40B4-BE49-F238E27FC236}">
              <a16:creationId xmlns:a16="http://schemas.microsoft.com/office/drawing/2014/main" id="{00000000-0008-0000-0600-00007F020000}"/>
            </a:ext>
          </a:extLst>
        </xdr:cNvPr>
        <xdr:cNvSpPr txBox="1"/>
      </xdr:nvSpPr>
      <xdr:spPr>
        <a:xfrm>
          <a:off x="16370300" y="12204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72</xdr:row>
      <xdr:rowOff>84571</xdr:rowOff>
    </xdr:from>
    <xdr:to>
      <xdr:col>86</xdr:col>
      <xdr:colOff>25400</xdr:colOff>
      <xdr:row>72</xdr:row>
      <xdr:rowOff>84571</xdr:rowOff>
    </xdr:to>
    <xdr:cxnSp macro="">
      <xdr:nvCxnSpPr>
        <xdr:cNvPr id="640" name="直線コネクタ 639">
          <a:extLst>
            <a:ext uri="{FF2B5EF4-FFF2-40B4-BE49-F238E27FC236}">
              <a16:creationId xmlns:a16="http://schemas.microsoft.com/office/drawing/2014/main" id="{00000000-0008-0000-0600-000080020000}"/>
            </a:ext>
          </a:extLst>
        </xdr:cNvPr>
        <xdr:cNvCxnSpPr/>
      </xdr:nvCxnSpPr>
      <xdr:spPr>
        <a:xfrm>
          <a:off x="16230600" y="12428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148501</xdr:rowOff>
    </xdr:from>
    <xdr:to>
      <xdr:col>85</xdr:col>
      <xdr:colOff>127000</xdr:colOff>
      <xdr:row>77</xdr:row>
      <xdr:rowOff>154925</xdr:rowOff>
    </xdr:to>
    <xdr:cxnSp macro="">
      <xdr:nvCxnSpPr>
        <xdr:cNvPr id="641" name="直線コネクタ 640">
          <a:extLst>
            <a:ext uri="{FF2B5EF4-FFF2-40B4-BE49-F238E27FC236}">
              <a16:creationId xmlns:a16="http://schemas.microsoft.com/office/drawing/2014/main" id="{00000000-0008-0000-0600-000081020000}"/>
            </a:ext>
          </a:extLst>
        </xdr:cNvPr>
        <xdr:cNvCxnSpPr/>
      </xdr:nvCxnSpPr>
      <xdr:spPr>
        <a:xfrm>
          <a:off x="15481300" y="13350151"/>
          <a:ext cx="838200" cy="6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44491</xdr:rowOff>
    </xdr:from>
    <xdr:ext cx="534377" cy="259045"/>
    <xdr:sp macro="" textlink="">
      <xdr:nvSpPr>
        <xdr:cNvPr id="642" name="公債費平均値テキスト">
          <a:extLst>
            <a:ext uri="{FF2B5EF4-FFF2-40B4-BE49-F238E27FC236}">
              <a16:creationId xmlns:a16="http://schemas.microsoft.com/office/drawing/2014/main" id="{00000000-0008-0000-0600-000082020000}"/>
            </a:ext>
          </a:extLst>
        </xdr:cNvPr>
        <xdr:cNvSpPr txBox="1"/>
      </xdr:nvSpPr>
      <xdr:spPr>
        <a:xfrm>
          <a:off x="16370300" y="130746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21614</xdr:rowOff>
    </xdr:from>
    <xdr:to>
      <xdr:col>85</xdr:col>
      <xdr:colOff>177800</xdr:colOff>
      <xdr:row>77</xdr:row>
      <xdr:rowOff>123214</xdr:rowOff>
    </xdr:to>
    <xdr:sp macro="" textlink="">
      <xdr:nvSpPr>
        <xdr:cNvPr id="643" name="フローチャート: 判断 642">
          <a:extLst>
            <a:ext uri="{FF2B5EF4-FFF2-40B4-BE49-F238E27FC236}">
              <a16:creationId xmlns:a16="http://schemas.microsoft.com/office/drawing/2014/main" id="{00000000-0008-0000-0600-000083020000}"/>
            </a:ext>
          </a:extLst>
        </xdr:cNvPr>
        <xdr:cNvSpPr/>
      </xdr:nvSpPr>
      <xdr:spPr>
        <a:xfrm>
          <a:off x="16268700" y="1322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148501</xdr:rowOff>
    </xdr:from>
    <xdr:to>
      <xdr:col>81</xdr:col>
      <xdr:colOff>50800</xdr:colOff>
      <xdr:row>77</xdr:row>
      <xdr:rowOff>159972</xdr:rowOff>
    </xdr:to>
    <xdr:cxnSp macro="">
      <xdr:nvCxnSpPr>
        <xdr:cNvPr id="644" name="直線コネクタ 643">
          <a:extLst>
            <a:ext uri="{FF2B5EF4-FFF2-40B4-BE49-F238E27FC236}">
              <a16:creationId xmlns:a16="http://schemas.microsoft.com/office/drawing/2014/main" id="{00000000-0008-0000-0600-000084020000}"/>
            </a:ext>
          </a:extLst>
        </xdr:cNvPr>
        <xdr:cNvCxnSpPr/>
      </xdr:nvCxnSpPr>
      <xdr:spPr>
        <a:xfrm flipV="1">
          <a:off x="14592300" y="13350151"/>
          <a:ext cx="889000" cy="11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17549</xdr:rowOff>
    </xdr:from>
    <xdr:to>
      <xdr:col>81</xdr:col>
      <xdr:colOff>101600</xdr:colOff>
      <xdr:row>77</xdr:row>
      <xdr:rowOff>119149</xdr:rowOff>
    </xdr:to>
    <xdr:sp macro="" textlink="">
      <xdr:nvSpPr>
        <xdr:cNvPr id="645" name="フローチャート: 判断 644">
          <a:extLst>
            <a:ext uri="{FF2B5EF4-FFF2-40B4-BE49-F238E27FC236}">
              <a16:creationId xmlns:a16="http://schemas.microsoft.com/office/drawing/2014/main" id="{00000000-0008-0000-0600-000085020000}"/>
            </a:ext>
          </a:extLst>
        </xdr:cNvPr>
        <xdr:cNvSpPr/>
      </xdr:nvSpPr>
      <xdr:spPr>
        <a:xfrm>
          <a:off x="15430500" y="13219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135676</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5214111" y="12994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159972</xdr:rowOff>
    </xdr:from>
    <xdr:to>
      <xdr:col>76</xdr:col>
      <xdr:colOff>114300</xdr:colOff>
      <xdr:row>77</xdr:row>
      <xdr:rowOff>168184</xdr:rowOff>
    </xdr:to>
    <xdr:cxnSp macro="">
      <xdr:nvCxnSpPr>
        <xdr:cNvPr id="647" name="直線コネクタ 646">
          <a:extLst>
            <a:ext uri="{FF2B5EF4-FFF2-40B4-BE49-F238E27FC236}">
              <a16:creationId xmlns:a16="http://schemas.microsoft.com/office/drawing/2014/main" id="{00000000-0008-0000-0600-000087020000}"/>
            </a:ext>
          </a:extLst>
        </xdr:cNvPr>
        <xdr:cNvCxnSpPr/>
      </xdr:nvCxnSpPr>
      <xdr:spPr>
        <a:xfrm flipV="1">
          <a:off x="13703300" y="13361622"/>
          <a:ext cx="889000" cy="8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26036</xdr:rowOff>
    </xdr:from>
    <xdr:to>
      <xdr:col>76</xdr:col>
      <xdr:colOff>165100</xdr:colOff>
      <xdr:row>77</xdr:row>
      <xdr:rowOff>127636</xdr:rowOff>
    </xdr:to>
    <xdr:sp macro="" textlink="">
      <xdr:nvSpPr>
        <xdr:cNvPr id="648" name="フローチャート: 判断 647">
          <a:extLst>
            <a:ext uri="{FF2B5EF4-FFF2-40B4-BE49-F238E27FC236}">
              <a16:creationId xmlns:a16="http://schemas.microsoft.com/office/drawing/2014/main" id="{00000000-0008-0000-0600-000088020000}"/>
            </a:ext>
          </a:extLst>
        </xdr:cNvPr>
        <xdr:cNvSpPr/>
      </xdr:nvSpPr>
      <xdr:spPr>
        <a:xfrm>
          <a:off x="14541500" y="13227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144163</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4325111" y="13002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168184</xdr:rowOff>
    </xdr:from>
    <xdr:to>
      <xdr:col>71</xdr:col>
      <xdr:colOff>177800</xdr:colOff>
      <xdr:row>78</xdr:row>
      <xdr:rowOff>16</xdr:rowOff>
    </xdr:to>
    <xdr:cxnSp macro="">
      <xdr:nvCxnSpPr>
        <xdr:cNvPr id="650" name="直線コネクタ 649">
          <a:extLst>
            <a:ext uri="{FF2B5EF4-FFF2-40B4-BE49-F238E27FC236}">
              <a16:creationId xmlns:a16="http://schemas.microsoft.com/office/drawing/2014/main" id="{00000000-0008-0000-0600-00008A020000}"/>
            </a:ext>
          </a:extLst>
        </xdr:cNvPr>
        <xdr:cNvCxnSpPr/>
      </xdr:nvCxnSpPr>
      <xdr:spPr>
        <a:xfrm flipV="1">
          <a:off x="12814300" y="13369834"/>
          <a:ext cx="889000" cy="3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29728</xdr:rowOff>
    </xdr:from>
    <xdr:to>
      <xdr:col>72</xdr:col>
      <xdr:colOff>38100</xdr:colOff>
      <xdr:row>77</xdr:row>
      <xdr:rowOff>131328</xdr:rowOff>
    </xdr:to>
    <xdr:sp macro="" textlink="">
      <xdr:nvSpPr>
        <xdr:cNvPr id="651" name="フローチャート: 判断 650">
          <a:extLst>
            <a:ext uri="{FF2B5EF4-FFF2-40B4-BE49-F238E27FC236}">
              <a16:creationId xmlns:a16="http://schemas.microsoft.com/office/drawing/2014/main" id="{00000000-0008-0000-0600-00008B020000}"/>
            </a:ext>
          </a:extLst>
        </xdr:cNvPr>
        <xdr:cNvSpPr/>
      </xdr:nvSpPr>
      <xdr:spPr>
        <a:xfrm>
          <a:off x="13652500" y="13231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147855</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3436111" y="13006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33775</xdr:rowOff>
    </xdr:from>
    <xdr:to>
      <xdr:col>67</xdr:col>
      <xdr:colOff>101600</xdr:colOff>
      <xdr:row>77</xdr:row>
      <xdr:rowOff>135375</xdr:rowOff>
    </xdr:to>
    <xdr:sp macro="" textlink="">
      <xdr:nvSpPr>
        <xdr:cNvPr id="653" name="フローチャート: 判断 652">
          <a:extLst>
            <a:ext uri="{FF2B5EF4-FFF2-40B4-BE49-F238E27FC236}">
              <a16:creationId xmlns:a16="http://schemas.microsoft.com/office/drawing/2014/main" id="{00000000-0008-0000-0600-00008D020000}"/>
            </a:ext>
          </a:extLst>
        </xdr:cNvPr>
        <xdr:cNvSpPr/>
      </xdr:nvSpPr>
      <xdr:spPr>
        <a:xfrm>
          <a:off x="12763500" y="13235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151902</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2547111" y="13010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104125</xdr:rowOff>
    </xdr:from>
    <xdr:to>
      <xdr:col>85</xdr:col>
      <xdr:colOff>177800</xdr:colOff>
      <xdr:row>78</xdr:row>
      <xdr:rowOff>34275</xdr:rowOff>
    </xdr:to>
    <xdr:sp macro="" textlink="">
      <xdr:nvSpPr>
        <xdr:cNvPr id="660" name="楕円 659">
          <a:extLst>
            <a:ext uri="{FF2B5EF4-FFF2-40B4-BE49-F238E27FC236}">
              <a16:creationId xmlns:a16="http://schemas.microsoft.com/office/drawing/2014/main" id="{00000000-0008-0000-0600-000094020000}"/>
            </a:ext>
          </a:extLst>
        </xdr:cNvPr>
        <xdr:cNvSpPr/>
      </xdr:nvSpPr>
      <xdr:spPr>
        <a:xfrm>
          <a:off x="16268700" y="13305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82552</xdr:rowOff>
    </xdr:from>
    <xdr:ext cx="534377" cy="259045"/>
    <xdr:sp macro="" textlink="">
      <xdr:nvSpPr>
        <xdr:cNvPr id="661" name="公債費該当値テキスト">
          <a:extLst>
            <a:ext uri="{FF2B5EF4-FFF2-40B4-BE49-F238E27FC236}">
              <a16:creationId xmlns:a16="http://schemas.microsoft.com/office/drawing/2014/main" id="{00000000-0008-0000-0600-000095020000}"/>
            </a:ext>
          </a:extLst>
        </xdr:cNvPr>
        <xdr:cNvSpPr txBox="1"/>
      </xdr:nvSpPr>
      <xdr:spPr>
        <a:xfrm>
          <a:off x="16370300" y="13284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97701</xdr:rowOff>
    </xdr:from>
    <xdr:to>
      <xdr:col>81</xdr:col>
      <xdr:colOff>101600</xdr:colOff>
      <xdr:row>78</xdr:row>
      <xdr:rowOff>27851</xdr:rowOff>
    </xdr:to>
    <xdr:sp macro="" textlink="">
      <xdr:nvSpPr>
        <xdr:cNvPr id="662" name="楕円 661">
          <a:extLst>
            <a:ext uri="{FF2B5EF4-FFF2-40B4-BE49-F238E27FC236}">
              <a16:creationId xmlns:a16="http://schemas.microsoft.com/office/drawing/2014/main" id="{00000000-0008-0000-0600-000096020000}"/>
            </a:ext>
          </a:extLst>
        </xdr:cNvPr>
        <xdr:cNvSpPr/>
      </xdr:nvSpPr>
      <xdr:spPr>
        <a:xfrm>
          <a:off x="15430500" y="13299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18978</xdr:rowOff>
    </xdr:from>
    <xdr:ext cx="534377"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5214111" y="13392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109172</xdr:rowOff>
    </xdr:from>
    <xdr:to>
      <xdr:col>76</xdr:col>
      <xdr:colOff>165100</xdr:colOff>
      <xdr:row>78</xdr:row>
      <xdr:rowOff>39322</xdr:rowOff>
    </xdr:to>
    <xdr:sp macro="" textlink="">
      <xdr:nvSpPr>
        <xdr:cNvPr id="664" name="楕円 663">
          <a:extLst>
            <a:ext uri="{FF2B5EF4-FFF2-40B4-BE49-F238E27FC236}">
              <a16:creationId xmlns:a16="http://schemas.microsoft.com/office/drawing/2014/main" id="{00000000-0008-0000-0600-000098020000}"/>
            </a:ext>
          </a:extLst>
        </xdr:cNvPr>
        <xdr:cNvSpPr/>
      </xdr:nvSpPr>
      <xdr:spPr>
        <a:xfrm>
          <a:off x="14541500" y="13310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30449</xdr:rowOff>
    </xdr:from>
    <xdr:ext cx="534377"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4325111" y="13403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117384</xdr:rowOff>
    </xdr:from>
    <xdr:to>
      <xdr:col>72</xdr:col>
      <xdr:colOff>38100</xdr:colOff>
      <xdr:row>78</xdr:row>
      <xdr:rowOff>47534</xdr:rowOff>
    </xdr:to>
    <xdr:sp macro="" textlink="">
      <xdr:nvSpPr>
        <xdr:cNvPr id="666" name="楕円 665">
          <a:extLst>
            <a:ext uri="{FF2B5EF4-FFF2-40B4-BE49-F238E27FC236}">
              <a16:creationId xmlns:a16="http://schemas.microsoft.com/office/drawing/2014/main" id="{00000000-0008-0000-0600-00009A020000}"/>
            </a:ext>
          </a:extLst>
        </xdr:cNvPr>
        <xdr:cNvSpPr/>
      </xdr:nvSpPr>
      <xdr:spPr>
        <a:xfrm>
          <a:off x="13652500" y="13319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38661</xdr:rowOff>
    </xdr:from>
    <xdr:ext cx="534377"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3436111" y="13411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120666</xdr:rowOff>
    </xdr:from>
    <xdr:to>
      <xdr:col>67</xdr:col>
      <xdr:colOff>101600</xdr:colOff>
      <xdr:row>78</xdr:row>
      <xdr:rowOff>50816</xdr:rowOff>
    </xdr:to>
    <xdr:sp macro="" textlink="">
      <xdr:nvSpPr>
        <xdr:cNvPr id="668" name="楕円 667">
          <a:extLst>
            <a:ext uri="{FF2B5EF4-FFF2-40B4-BE49-F238E27FC236}">
              <a16:creationId xmlns:a16="http://schemas.microsoft.com/office/drawing/2014/main" id="{00000000-0008-0000-0600-00009C020000}"/>
            </a:ext>
          </a:extLst>
        </xdr:cNvPr>
        <xdr:cNvSpPr/>
      </xdr:nvSpPr>
      <xdr:spPr>
        <a:xfrm>
          <a:off x="12763500" y="13322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41943</xdr:rowOff>
    </xdr:from>
    <xdr:ext cx="534377"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2547111" y="13415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0" name="正方形/長方形 669">
          <a:extLst>
            <a:ext uri="{FF2B5EF4-FFF2-40B4-BE49-F238E27FC236}">
              <a16:creationId xmlns:a16="http://schemas.microsoft.com/office/drawing/2014/main" id="{00000000-0008-0000-0600-00009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1" name="正方形/長方形 670">
          <a:extLst>
            <a:ext uri="{FF2B5EF4-FFF2-40B4-BE49-F238E27FC236}">
              <a16:creationId xmlns:a16="http://schemas.microsoft.com/office/drawing/2014/main" id="{00000000-0008-0000-0600-00009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2" name="正方形/長方形 671">
          <a:extLst>
            <a:ext uri="{FF2B5EF4-FFF2-40B4-BE49-F238E27FC236}">
              <a16:creationId xmlns:a16="http://schemas.microsoft.com/office/drawing/2014/main" id="{00000000-0008-0000-0600-0000A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3" name="正方形/長方形 672">
          <a:extLst>
            <a:ext uri="{FF2B5EF4-FFF2-40B4-BE49-F238E27FC236}">
              <a16:creationId xmlns:a16="http://schemas.microsoft.com/office/drawing/2014/main" id="{00000000-0008-0000-0600-0000A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4" name="正方形/長方形 673">
          <a:extLst>
            <a:ext uri="{FF2B5EF4-FFF2-40B4-BE49-F238E27FC236}">
              <a16:creationId xmlns:a16="http://schemas.microsoft.com/office/drawing/2014/main" id="{00000000-0008-0000-0600-0000A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5" name="正方形/長方形 674">
          <a:extLst>
            <a:ext uri="{FF2B5EF4-FFF2-40B4-BE49-F238E27FC236}">
              <a16:creationId xmlns:a16="http://schemas.microsoft.com/office/drawing/2014/main" id="{00000000-0008-0000-0600-0000A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6" name="正方形/長方形 675">
          <a:extLst>
            <a:ext uri="{FF2B5EF4-FFF2-40B4-BE49-F238E27FC236}">
              <a16:creationId xmlns:a16="http://schemas.microsoft.com/office/drawing/2014/main" id="{00000000-0008-0000-0600-0000A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7" name="正方形/長方形 676">
          <a:extLst>
            <a:ext uri="{FF2B5EF4-FFF2-40B4-BE49-F238E27FC236}">
              <a16:creationId xmlns:a16="http://schemas.microsoft.com/office/drawing/2014/main" id="{00000000-0008-0000-0600-0000A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2" name="積立金グラフ枠">
          <a:extLst>
            <a:ext uri="{FF2B5EF4-FFF2-40B4-BE49-F238E27FC236}">
              <a16:creationId xmlns:a16="http://schemas.microsoft.com/office/drawing/2014/main" id="{00000000-0008-0000-0600-0000B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48273</xdr:rowOff>
    </xdr:from>
    <xdr:to>
      <xdr:col>85</xdr:col>
      <xdr:colOff>126364</xdr:colOff>
      <xdr:row>99</xdr:row>
      <xdr:rowOff>44362</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flipV="1">
          <a:off x="16317595" y="15478773"/>
          <a:ext cx="1269" cy="1539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48189</xdr:rowOff>
    </xdr:from>
    <xdr:ext cx="249299" cy="259045"/>
    <xdr:sp macro="" textlink="">
      <xdr:nvSpPr>
        <xdr:cNvPr id="694" name="積立金最小値テキスト">
          <a:extLst>
            <a:ext uri="{FF2B5EF4-FFF2-40B4-BE49-F238E27FC236}">
              <a16:creationId xmlns:a16="http://schemas.microsoft.com/office/drawing/2014/main" id="{00000000-0008-0000-0600-0000B6020000}"/>
            </a:ext>
          </a:extLst>
        </xdr:cNvPr>
        <xdr:cNvSpPr txBox="1"/>
      </xdr:nvSpPr>
      <xdr:spPr>
        <a:xfrm>
          <a:off x="16370300" y="170217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44362</xdr:rowOff>
    </xdr:from>
    <xdr:to>
      <xdr:col>86</xdr:col>
      <xdr:colOff>25400</xdr:colOff>
      <xdr:row>99</xdr:row>
      <xdr:rowOff>44362</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a:off x="16230600" y="17017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166400</xdr:rowOff>
    </xdr:from>
    <xdr:ext cx="599010" cy="259045"/>
    <xdr:sp macro="" textlink="">
      <xdr:nvSpPr>
        <xdr:cNvPr id="696" name="積立金最大値テキスト">
          <a:extLst>
            <a:ext uri="{FF2B5EF4-FFF2-40B4-BE49-F238E27FC236}">
              <a16:creationId xmlns:a16="http://schemas.microsoft.com/office/drawing/2014/main" id="{00000000-0008-0000-0600-0000B8020000}"/>
            </a:ext>
          </a:extLst>
        </xdr:cNvPr>
        <xdr:cNvSpPr txBox="1"/>
      </xdr:nvSpPr>
      <xdr:spPr>
        <a:xfrm>
          <a:off x="16370300" y="15254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48273</xdr:rowOff>
    </xdr:from>
    <xdr:to>
      <xdr:col>86</xdr:col>
      <xdr:colOff>25400</xdr:colOff>
      <xdr:row>90</xdr:row>
      <xdr:rowOff>48273</xdr:rowOff>
    </xdr:to>
    <xdr:cxnSp macro="">
      <xdr:nvCxnSpPr>
        <xdr:cNvPr id="697" name="直線コネクタ 696">
          <a:extLst>
            <a:ext uri="{FF2B5EF4-FFF2-40B4-BE49-F238E27FC236}">
              <a16:creationId xmlns:a16="http://schemas.microsoft.com/office/drawing/2014/main" id="{00000000-0008-0000-0600-0000B9020000}"/>
            </a:ext>
          </a:extLst>
        </xdr:cNvPr>
        <xdr:cNvCxnSpPr/>
      </xdr:nvCxnSpPr>
      <xdr:spPr>
        <a:xfrm>
          <a:off x="16230600" y="15478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146735</xdr:rowOff>
    </xdr:from>
    <xdr:to>
      <xdr:col>85</xdr:col>
      <xdr:colOff>127000</xdr:colOff>
      <xdr:row>98</xdr:row>
      <xdr:rowOff>45110</xdr:rowOff>
    </xdr:to>
    <xdr:cxnSp macro="">
      <xdr:nvCxnSpPr>
        <xdr:cNvPr id="698" name="直線コネクタ 697">
          <a:extLst>
            <a:ext uri="{FF2B5EF4-FFF2-40B4-BE49-F238E27FC236}">
              <a16:creationId xmlns:a16="http://schemas.microsoft.com/office/drawing/2014/main" id="{00000000-0008-0000-0600-0000BA020000}"/>
            </a:ext>
          </a:extLst>
        </xdr:cNvPr>
        <xdr:cNvCxnSpPr/>
      </xdr:nvCxnSpPr>
      <xdr:spPr>
        <a:xfrm>
          <a:off x="15481300" y="16777385"/>
          <a:ext cx="838200" cy="69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52061</xdr:rowOff>
    </xdr:from>
    <xdr:ext cx="534377" cy="259045"/>
    <xdr:sp macro="" textlink="">
      <xdr:nvSpPr>
        <xdr:cNvPr id="699" name="積立金平均値テキスト">
          <a:extLst>
            <a:ext uri="{FF2B5EF4-FFF2-40B4-BE49-F238E27FC236}">
              <a16:creationId xmlns:a16="http://schemas.microsoft.com/office/drawing/2014/main" id="{00000000-0008-0000-0600-0000BB020000}"/>
            </a:ext>
          </a:extLst>
        </xdr:cNvPr>
        <xdr:cNvSpPr txBox="1"/>
      </xdr:nvSpPr>
      <xdr:spPr>
        <a:xfrm>
          <a:off x="16370300" y="165112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29184</xdr:rowOff>
    </xdr:from>
    <xdr:to>
      <xdr:col>85</xdr:col>
      <xdr:colOff>177800</xdr:colOff>
      <xdr:row>97</xdr:row>
      <xdr:rowOff>130784</xdr:rowOff>
    </xdr:to>
    <xdr:sp macro="" textlink="">
      <xdr:nvSpPr>
        <xdr:cNvPr id="700" name="フローチャート: 判断 699">
          <a:extLst>
            <a:ext uri="{FF2B5EF4-FFF2-40B4-BE49-F238E27FC236}">
              <a16:creationId xmlns:a16="http://schemas.microsoft.com/office/drawing/2014/main" id="{00000000-0008-0000-0600-0000BC020000}"/>
            </a:ext>
          </a:extLst>
        </xdr:cNvPr>
        <xdr:cNvSpPr/>
      </xdr:nvSpPr>
      <xdr:spPr>
        <a:xfrm>
          <a:off x="16268700" y="16659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146735</xdr:rowOff>
    </xdr:from>
    <xdr:to>
      <xdr:col>81</xdr:col>
      <xdr:colOff>50800</xdr:colOff>
      <xdr:row>98</xdr:row>
      <xdr:rowOff>74828</xdr:rowOff>
    </xdr:to>
    <xdr:cxnSp macro="">
      <xdr:nvCxnSpPr>
        <xdr:cNvPr id="701" name="直線コネクタ 700">
          <a:extLst>
            <a:ext uri="{FF2B5EF4-FFF2-40B4-BE49-F238E27FC236}">
              <a16:creationId xmlns:a16="http://schemas.microsoft.com/office/drawing/2014/main" id="{00000000-0008-0000-0600-0000BD020000}"/>
            </a:ext>
          </a:extLst>
        </xdr:cNvPr>
        <xdr:cNvCxnSpPr/>
      </xdr:nvCxnSpPr>
      <xdr:spPr>
        <a:xfrm flipV="1">
          <a:off x="14592300" y="16777385"/>
          <a:ext cx="889000" cy="99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92063</xdr:rowOff>
    </xdr:from>
    <xdr:to>
      <xdr:col>81</xdr:col>
      <xdr:colOff>101600</xdr:colOff>
      <xdr:row>97</xdr:row>
      <xdr:rowOff>22213</xdr:rowOff>
    </xdr:to>
    <xdr:sp macro="" textlink="">
      <xdr:nvSpPr>
        <xdr:cNvPr id="702" name="フローチャート: 判断 701">
          <a:extLst>
            <a:ext uri="{FF2B5EF4-FFF2-40B4-BE49-F238E27FC236}">
              <a16:creationId xmlns:a16="http://schemas.microsoft.com/office/drawing/2014/main" id="{00000000-0008-0000-0600-0000BE020000}"/>
            </a:ext>
          </a:extLst>
        </xdr:cNvPr>
        <xdr:cNvSpPr/>
      </xdr:nvSpPr>
      <xdr:spPr>
        <a:xfrm>
          <a:off x="15430500" y="1655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38740</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5214111" y="16326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74828</xdr:rowOff>
    </xdr:from>
    <xdr:to>
      <xdr:col>76</xdr:col>
      <xdr:colOff>114300</xdr:colOff>
      <xdr:row>98</xdr:row>
      <xdr:rowOff>101270</xdr:rowOff>
    </xdr:to>
    <xdr:cxnSp macro="">
      <xdr:nvCxnSpPr>
        <xdr:cNvPr id="704" name="直線コネクタ 703">
          <a:extLst>
            <a:ext uri="{FF2B5EF4-FFF2-40B4-BE49-F238E27FC236}">
              <a16:creationId xmlns:a16="http://schemas.microsoft.com/office/drawing/2014/main" id="{00000000-0008-0000-0600-0000C0020000}"/>
            </a:ext>
          </a:extLst>
        </xdr:cNvPr>
        <xdr:cNvCxnSpPr/>
      </xdr:nvCxnSpPr>
      <xdr:spPr>
        <a:xfrm flipV="1">
          <a:off x="13703300" y="16876928"/>
          <a:ext cx="889000" cy="26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27927</xdr:rowOff>
    </xdr:from>
    <xdr:to>
      <xdr:col>76</xdr:col>
      <xdr:colOff>165100</xdr:colOff>
      <xdr:row>97</xdr:row>
      <xdr:rowOff>129527</xdr:rowOff>
    </xdr:to>
    <xdr:sp macro="" textlink="">
      <xdr:nvSpPr>
        <xdr:cNvPr id="705" name="フローチャート: 判断 704">
          <a:extLst>
            <a:ext uri="{FF2B5EF4-FFF2-40B4-BE49-F238E27FC236}">
              <a16:creationId xmlns:a16="http://schemas.microsoft.com/office/drawing/2014/main" id="{00000000-0008-0000-0600-0000C1020000}"/>
            </a:ext>
          </a:extLst>
        </xdr:cNvPr>
        <xdr:cNvSpPr/>
      </xdr:nvSpPr>
      <xdr:spPr>
        <a:xfrm>
          <a:off x="14541500" y="16658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146054</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4325111" y="16433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73583</xdr:rowOff>
    </xdr:from>
    <xdr:to>
      <xdr:col>71</xdr:col>
      <xdr:colOff>177800</xdr:colOff>
      <xdr:row>98</xdr:row>
      <xdr:rowOff>101270</xdr:rowOff>
    </xdr:to>
    <xdr:cxnSp macro="">
      <xdr:nvCxnSpPr>
        <xdr:cNvPr id="707" name="直線コネクタ 706">
          <a:extLst>
            <a:ext uri="{FF2B5EF4-FFF2-40B4-BE49-F238E27FC236}">
              <a16:creationId xmlns:a16="http://schemas.microsoft.com/office/drawing/2014/main" id="{00000000-0008-0000-0600-0000C3020000}"/>
            </a:ext>
          </a:extLst>
        </xdr:cNvPr>
        <xdr:cNvCxnSpPr/>
      </xdr:nvCxnSpPr>
      <xdr:spPr>
        <a:xfrm>
          <a:off x="12814300" y="16875683"/>
          <a:ext cx="889000" cy="27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65303</xdr:rowOff>
    </xdr:from>
    <xdr:to>
      <xdr:col>72</xdr:col>
      <xdr:colOff>38100</xdr:colOff>
      <xdr:row>97</xdr:row>
      <xdr:rowOff>166903</xdr:rowOff>
    </xdr:to>
    <xdr:sp macro="" textlink="">
      <xdr:nvSpPr>
        <xdr:cNvPr id="708" name="フローチャート: 判断 707">
          <a:extLst>
            <a:ext uri="{FF2B5EF4-FFF2-40B4-BE49-F238E27FC236}">
              <a16:creationId xmlns:a16="http://schemas.microsoft.com/office/drawing/2014/main" id="{00000000-0008-0000-0600-0000C4020000}"/>
            </a:ext>
          </a:extLst>
        </xdr:cNvPr>
        <xdr:cNvSpPr/>
      </xdr:nvSpPr>
      <xdr:spPr>
        <a:xfrm>
          <a:off x="13652500" y="16695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11980</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3436111" y="16471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57455</xdr:rowOff>
    </xdr:from>
    <xdr:to>
      <xdr:col>67</xdr:col>
      <xdr:colOff>101600</xdr:colOff>
      <xdr:row>97</xdr:row>
      <xdr:rowOff>159055</xdr:rowOff>
    </xdr:to>
    <xdr:sp macro="" textlink="">
      <xdr:nvSpPr>
        <xdr:cNvPr id="710" name="フローチャート: 判断 709">
          <a:extLst>
            <a:ext uri="{FF2B5EF4-FFF2-40B4-BE49-F238E27FC236}">
              <a16:creationId xmlns:a16="http://schemas.microsoft.com/office/drawing/2014/main" id="{00000000-0008-0000-0600-0000C6020000}"/>
            </a:ext>
          </a:extLst>
        </xdr:cNvPr>
        <xdr:cNvSpPr/>
      </xdr:nvSpPr>
      <xdr:spPr>
        <a:xfrm>
          <a:off x="12763500" y="1668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4132</xdr:rowOff>
    </xdr:from>
    <xdr:ext cx="534377"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2547111" y="16463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165760</xdr:rowOff>
    </xdr:from>
    <xdr:to>
      <xdr:col>85</xdr:col>
      <xdr:colOff>177800</xdr:colOff>
      <xdr:row>98</xdr:row>
      <xdr:rowOff>95910</xdr:rowOff>
    </xdr:to>
    <xdr:sp macro="" textlink="">
      <xdr:nvSpPr>
        <xdr:cNvPr id="717" name="楕円 716">
          <a:extLst>
            <a:ext uri="{FF2B5EF4-FFF2-40B4-BE49-F238E27FC236}">
              <a16:creationId xmlns:a16="http://schemas.microsoft.com/office/drawing/2014/main" id="{00000000-0008-0000-0600-0000CD020000}"/>
            </a:ext>
          </a:extLst>
        </xdr:cNvPr>
        <xdr:cNvSpPr/>
      </xdr:nvSpPr>
      <xdr:spPr>
        <a:xfrm>
          <a:off x="16268700" y="16796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144187</xdr:rowOff>
    </xdr:from>
    <xdr:ext cx="534377" cy="259045"/>
    <xdr:sp macro="" textlink="">
      <xdr:nvSpPr>
        <xdr:cNvPr id="718" name="積立金該当値テキスト">
          <a:extLst>
            <a:ext uri="{FF2B5EF4-FFF2-40B4-BE49-F238E27FC236}">
              <a16:creationId xmlns:a16="http://schemas.microsoft.com/office/drawing/2014/main" id="{00000000-0008-0000-0600-0000CE020000}"/>
            </a:ext>
          </a:extLst>
        </xdr:cNvPr>
        <xdr:cNvSpPr txBox="1"/>
      </xdr:nvSpPr>
      <xdr:spPr>
        <a:xfrm>
          <a:off x="16370300" y="16774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95935</xdr:rowOff>
    </xdr:from>
    <xdr:to>
      <xdr:col>81</xdr:col>
      <xdr:colOff>101600</xdr:colOff>
      <xdr:row>98</xdr:row>
      <xdr:rowOff>26085</xdr:rowOff>
    </xdr:to>
    <xdr:sp macro="" textlink="">
      <xdr:nvSpPr>
        <xdr:cNvPr id="719" name="楕円 718">
          <a:extLst>
            <a:ext uri="{FF2B5EF4-FFF2-40B4-BE49-F238E27FC236}">
              <a16:creationId xmlns:a16="http://schemas.microsoft.com/office/drawing/2014/main" id="{00000000-0008-0000-0600-0000CF020000}"/>
            </a:ext>
          </a:extLst>
        </xdr:cNvPr>
        <xdr:cNvSpPr/>
      </xdr:nvSpPr>
      <xdr:spPr>
        <a:xfrm>
          <a:off x="15430500" y="16726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17212</xdr:rowOff>
    </xdr:from>
    <xdr:ext cx="534377"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5214111" y="16819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24028</xdr:rowOff>
    </xdr:from>
    <xdr:to>
      <xdr:col>76</xdr:col>
      <xdr:colOff>165100</xdr:colOff>
      <xdr:row>98</xdr:row>
      <xdr:rowOff>125628</xdr:rowOff>
    </xdr:to>
    <xdr:sp macro="" textlink="">
      <xdr:nvSpPr>
        <xdr:cNvPr id="721" name="楕円 720">
          <a:extLst>
            <a:ext uri="{FF2B5EF4-FFF2-40B4-BE49-F238E27FC236}">
              <a16:creationId xmlns:a16="http://schemas.microsoft.com/office/drawing/2014/main" id="{00000000-0008-0000-0600-0000D1020000}"/>
            </a:ext>
          </a:extLst>
        </xdr:cNvPr>
        <xdr:cNvSpPr/>
      </xdr:nvSpPr>
      <xdr:spPr>
        <a:xfrm>
          <a:off x="14541500" y="1682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116755</xdr:rowOff>
    </xdr:from>
    <xdr:ext cx="534377"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4325111" y="16918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50470</xdr:rowOff>
    </xdr:from>
    <xdr:to>
      <xdr:col>72</xdr:col>
      <xdr:colOff>38100</xdr:colOff>
      <xdr:row>98</xdr:row>
      <xdr:rowOff>152070</xdr:rowOff>
    </xdr:to>
    <xdr:sp macro="" textlink="">
      <xdr:nvSpPr>
        <xdr:cNvPr id="723" name="楕円 722">
          <a:extLst>
            <a:ext uri="{FF2B5EF4-FFF2-40B4-BE49-F238E27FC236}">
              <a16:creationId xmlns:a16="http://schemas.microsoft.com/office/drawing/2014/main" id="{00000000-0008-0000-0600-0000D3020000}"/>
            </a:ext>
          </a:extLst>
        </xdr:cNvPr>
        <xdr:cNvSpPr/>
      </xdr:nvSpPr>
      <xdr:spPr>
        <a:xfrm>
          <a:off x="13652500" y="16852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143197</xdr:rowOff>
    </xdr:from>
    <xdr:ext cx="469744"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3468428" y="16945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22783</xdr:rowOff>
    </xdr:from>
    <xdr:to>
      <xdr:col>67</xdr:col>
      <xdr:colOff>101600</xdr:colOff>
      <xdr:row>98</xdr:row>
      <xdr:rowOff>124383</xdr:rowOff>
    </xdr:to>
    <xdr:sp macro="" textlink="">
      <xdr:nvSpPr>
        <xdr:cNvPr id="725" name="楕円 724">
          <a:extLst>
            <a:ext uri="{FF2B5EF4-FFF2-40B4-BE49-F238E27FC236}">
              <a16:creationId xmlns:a16="http://schemas.microsoft.com/office/drawing/2014/main" id="{00000000-0008-0000-0600-0000D5020000}"/>
            </a:ext>
          </a:extLst>
        </xdr:cNvPr>
        <xdr:cNvSpPr/>
      </xdr:nvSpPr>
      <xdr:spPr>
        <a:xfrm>
          <a:off x="12763500" y="16824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115510</xdr:rowOff>
    </xdr:from>
    <xdr:ext cx="534377"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2547111" y="16917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7" name="正方形/長方形 726">
          <a:extLst>
            <a:ext uri="{FF2B5EF4-FFF2-40B4-BE49-F238E27FC236}">
              <a16:creationId xmlns:a16="http://schemas.microsoft.com/office/drawing/2014/main" id="{00000000-0008-0000-0600-0000D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8" name="正方形/長方形 727">
          <a:extLst>
            <a:ext uri="{FF2B5EF4-FFF2-40B4-BE49-F238E27FC236}">
              <a16:creationId xmlns:a16="http://schemas.microsoft.com/office/drawing/2014/main" id="{00000000-0008-0000-0600-0000D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9" name="正方形/長方形 728">
          <a:extLst>
            <a:ext uri="{FF2B5EF4-FFF2-40B4-BE49-F238E27FC236}">
              <a16:creationId xmlns:a16="http://schemas.microsoft.com/office/drawing/2014/main" id="{00000000-0008-0000-0600-0000D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0" name="正方形/長方形 729">
          <a:extLst>
            <a:ext uri="{FF2B5EF4-FFF2-40B4-BE49-F238E27FC236}">
              <a16:creationId xmlns:a16="http://schemas.microsoft.com/office/drawing/2014/main" id="{00000000-0008-0000-0600-0000D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1" name="正方形/長方形 730">
          <a:extLst>
            <a:ext uri="{FF2B5EF4-FFF2-40B4-BE49-F238E27FC236}">
              <a16:creationId xmlns:a16="http://schemas.microsoft.com/office/drawing/2014/main" id="{00000000-0008-0000-0600-0000D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2" name="正方形/長方形 731">
          <a:extLst>
            <a:ext uri="{FF2B5EF4-FFF2-40B4-BE49-F238E27FC236}">
              <a16:creationId xmlns:a16="http://schemas.microsoft.com/office/drawing/2014/main" id="{00000000-0008-0000-0600-0000D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3" name="正方形/長方形 732">
          <a:extLst>
            <a:ext uri="{FF2B5EF4-FFF2-40B4-BE49-F238E27FC236}">
              <a16:creationId xmlns:a16="http://schemas.microsoft.com/office/drawing/2014/main" id="{00000000-0008-0000-0600-0000D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4" name="正方形/長方形 733">
          <a:extLst>
            <a:ext uri="{FF2B5EF4-FFF2-40B4-BE49-F238E27FC236}">
              <a16:creationId xmlns:a16="http://schemas.microsoft.com/office/drawing/2014/main" id="{00000000-0008-0000-0600-0000D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7" name="投資及び出資金グラフ枠">
          <a:extLst>
            <a:ext uri="{FF2B5EF4-FFF2-40B4-BE49-F238E27FC236}">
              <a16:creationId xmlns:a16="http://schemas.microsoft.com/office/drawing/2014/main" id="{00000000-0008-0000-0600-0000EB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94071</xdr:rowOff>
    </xdr:from>
    <xdr:to>
      <xdr:col>116</xdr:col>
      <xdr:colOff>62864</xdr:colOff>
      <xdr:row>38</xdr:row>
      <xdr:rowOff>139700</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flipV="1">
          <a:off x="22159595" y="5237571"/>
          <a:ext cx="1269" cy="1417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9" name="投資及び出資金最小値テキスト">
          <a:extLst>
            <a:ext uri="{FF2B5EF4-FFF2-40B4-BE49-F238E27FC236}">
              <a16:creationId xmlns:a16="http://schemas.microsoft.com/office/drawing/2014/main" id="{00000000-0008-0000-0600-0000ED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40748</xdr:rowOff>
    </xdr:from>
    <xdr:ext cx="534377" cy="259045"/>
    <xdr:sp macro="" textlink="">
      <xdr:nvSpPr>
        <xdr:cNvPr id="751" name="投資及び出資金最大値テキスト">
          <a:extLst>
            <a:ext uri="{FF2B5EF4-FFF2-40B4-BE49-F238E27FC236}">
              <a16:creationId xmlns:a16="http://schemas.microsoft.com/office/drawing/2014/main" id="{00000000-0008-0000-0600-0000EF020000}"/>
            </a:ext>
          </a:extLst>
        </xdr:cNvPr>
        <xdr:cNvSpPr txBox="1"/>
      </xdr:nvSpPr>
      <xdr:spPr>
        <a:xfrm>
          <a:off x="22212300" y="5012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94071</xdr:rowOff>
    </xdr:from>
    <xdr:to>
      <xdr:col>116</xdr:col>
      <xdr:colOff>152400</xdr:colOff>
      <xdr:row>30</xdr:row>
      <xdr:rowOff>94071</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a:off x="22072600" y="5237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15491</xdr:rowOff>
    </xdr:from>
    <xdr:ext cx="469744" cy="259045"/>
    <xdr:sp macro="" textlink="">
      <xdr:nvSpPr>
        <xdr:cNvPr id="754" name="投資及び出資金平均値テキスト">
          <a:extLst>
            <a:ext uri="{FF2B5EF4-FFF2-40B4-BE49-F238E27FC236}">
              <a16:creationId xmlns:a16="http://schemas.microsoft.com/office/drawing/2014/main" id="{00000000-0008-0000-0600-0000F2020000}"/>
            </a:ext>
          </a:extLst>
        </xdr:cNvPr>
        <xdr:cNvSpPr txBox="1"/>
      </xdr:nvSpPr>
      <xdr:spPr>
        <a:xfrm>
          <a:off x="22212300" y="63591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164064</xdr:rowOff>
    </xdr:from>
    <xdr:to>
      <xdr:col>116</xdr:col>
      <xdr:colOff>114300</xdr:colOff>
      <xdr:row>38</xdr:row>
      <xdr:rowOff>94214</xdr:rowOff>
    </xdr:to>
    <xdr:sp macro="" textlink="">
      <xdr:nvSpPr>
        <xdr:cNvPr id="755" name="フローチャート: 判断 754">
          <a:extLst>
            <a:ext uri="{FF2B5EF4-FFF2-40B4-BE49-F238E27FC236}">
              <a16:creationId xmlns:a16="http://schemas.microsoft.com/office/drawing/2014/main" id="{00000000-0008-0000-0600-0000F3020000}"/>
            </a:ext>
          </a:extLst>
        </xdr:cNvPr>
        <xdr:cNvSpPr/>
      </xdr:nvSpPr>
      <xdr:spPr>
        <a:xfrm>
          <a:off x="22110700" y="6507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6" name="直線コネクタ 755">
          <a:extLst>
            <a:ext uri="{FF2B5EF4-FFF2-40B4-BE49-F238E27FC236}">
              <a16:creationId xmlns:a16="http://schemas.microsoft.com/office/drawing/2014/main" id="{00000000-0008-0000-0600-0000F4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151536</xdr:rowOff>
    </xdr:from>
    <xdr:to>
      <xdr:col>112</xdr:col>
      <xdr:colOff>38100</xdr:colOff>
      <xdr:row>38</xdr:row>
      <xdr:rowOff>81686</xdr:rowOff>
    </xdr:to>
    <xdr:sp macro="" textlink="">
      <xdr:nvSpPr>
        <xdr:cNvPr id="757" name="フローチャート: 判断 756">
          <a:extLst>
            <a:ext uri="{FF2B5EF4-FFF2-40B4-BE49-F238E27FC236}">
              <a16:creationId xmlns:a16="http://schemas.microsoft.com/office/drawing/2014/main" id="{00000000-0008-0000-0600-0000F5020000}"/>
            </a:ext>
          </a:extLst>
        </xdr:cNvPr>
        <xdr:cNvSpPr/>
      </xdr:nvSpPr>
      <xdr:spPr>
        <a:xfrm>
          <a:off x="21272500" y="649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98213</xdr:rowOff>
    </xdr:from>
    <xdr:ext cx="469744"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088428" y="6270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139609</xdr:rowOff>
    </xdr:from>
    <xdr:to>
      <xdr:col>107</xdr:col>
      <xdr:colOff>50800</xdr:colOff>
      <xdr:row>38</xdr:row>
      <xdr:rowOff>139700</xdr:rowOff>
    </xdr:to>
    <xdr:cxnSp macro="">
      <xdr:nvCxnSpPr>
        <xdr:cNvPr id="759" name="直線コネクタ 758">
          <a:extLst>
            <a:ext uri="{FF2B5EF4-FFF2-40B4-BE49-F238E27FC236}">
              <a16:creationId xmlns:a16="http://schemas.microsoft.com/office/drawing/2014/main" id="{00000000-0008-0000-0600-0000F7020000}"/>
            </a:ext>
          </a:extLst>
        </xdr:cNvPr>
        <xdr:cNvCxnSpPr/>
      </xdr:nvCxnSpPr>
      <xdr:spPr>
        <a:xfrm>
          <a:off x="19545300" y="6654709"/>
          <a:ext cx="889000" cy="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104353</xdr:rowOff>
    </xdr:from>
    <xdr:to>
      <xdr:col>107</xdr:col>
      <xdr:colOff>101600</xdr:colOff>
      <xdr:row>38</xdr:row>
      <xdr:rowOff>34503</xdr:rowOff>
    </xdr:to>
    <xdr:sp macro="" textlink="">
      <xdr:nvSpPr>
        <xdr:cNvPr id="760" name="フローチャート: 判断 759">
          <a:extLst>
            <a:ext uri="{FF2B5EF4-FFF2-40B4-BE49-F238E27FC236}">
              <a16:creationId xmlns:a16="http://schemas.microsoft.com/office/drawing/2014/main" id="{00000000-0008-0000-0600-0000F8020000}"/>
            </a:ext>
          </a:extLst>
        </xdr:cNvPr>
        <xdr:cNvSpPr/>
      </xdr:nvSpPr>
      <xdr:spPr>
        <a:xfrm>
          <a:off x="20383500" y="6448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51030</xdr:rowOff>
    </xdr:from>
    <xdr:ext cx="469744"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0199428" y="6223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139609</xdr:rowOff>
    </xdr:from>
    <xdr:to>
      <xdr:col>102</xdr:col>
      <xdr:colOff>114300</xdr:colOff>
      <xdr:row>38</xdr:row>
      <xdr:rowOff>139609</xdr:rowOff>
    </xdr:to>
    <xdr:cxnSp macro="">
      <xdr:nvCxnSpPr>
        <xdr:cNvPr id="762" name="直線コネクタ 761">
          <a:extLst>
            <a:ext uri="{FF2B5EF4-FFF2-40B4-BE49-F238E27FC236}">
              <a16:creationId xmlns:a16="http://schemas.microsoft.com/office/drawing/2014/main" id="{00000000-0008-0000-0600-0000FA020000}"/>
            </a:ext>
          </a:extLst>
        </xdr:cNvPr>
        <xdr:cNvCxnSpPr/>
      </xdr:nvCxnSpPr>
      <xdr:spPr>
        <a:xfrm>
          <a:off x="18656300" y="665470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8524</xdr:rowOff>
    </xdr:from>
    <xdr:to>
      <xdr:col>102</xdr:col>
      <xdr:colOff>165100</xdr:colOff>
      <xdr:row>38</xdr:row>
      <xdr:rowOff>110124</xdr:rowOff>
    </xdr:to>
    <xdr:sp macro="" textlink="">
      <xdr:nvSpPr>
        <xdr:cNvPr id="763" name="フローチャート: 判断 762">
          <a:extLst>
            <a:ext uri="{FF2B5EF4-FFF2-40B4-BE49-F238E27FC236}">
              <a16:creationId xmlns:a16="http://schemas.microsoft.com/office/drawing/2014/main" id="{00000000-0008-0000-0600-0000FB020000}"/>
            </a:ext>
          </a:extLst>
        </xdr:cNvPr>
        <xdr:cNvSpPr/>
      </xdr:nvSpPr>
      <xdr:spPr>
        <a:xfrm>
          <a:off x="19494500" y="6523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126651</xdr:rowOff>
    </xdr:from>
    <xdr:ext cx="378565"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9356017" y="62988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59822</xdr:rowOff>
    </xdr:from>
    <xdr:to>
      <xdr:col>98</xdr:col>
      <xdr:colOff>38100</xdr:colOff>
      <xdr:row>38</xdr:row>
      <xdr:rowOff>161422</xdr:rowOff>
    </xdr:to>
    <xdr:sp macro="" textlink="">
      <xdr:nvSpPr>
        <xdr:cNvPr id="765" name="フローチャート: 判断 764">
          <a:extLst>
            <a:ext uri="{FF2B5EF4-FFF2-40B4-BE49-F238E27FC236}">
              <a16:creationId xmlns:a16="http://schemas.microsoft.com/office/drawing/2014/main" id="{00000000-0008-0000-0600-0000FD020000}"/>
            </a:ext>
          </a:extLst>
        </xdr:cNvPr>
        <xdr:cNvSpPr/>
      </xdr:nvSpPr>
      <xdr:spPr>
        <a:xfrm>
          <a:off x="18605500" y="6574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6499</xdr:rowOff>
    </xdr:from>
    <xdr:ext cx="378565"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8467017" y="63501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2" name="楕円 771">
          <a:extLst>
            <a:ext uri="{FF2B5EF4-FFF2-40B4-BE49-F238E27FC236}">
              <a16:creationId xmlns:a16="http://schemas.microsoft.com/office/drawing/2014/main" id="{00000000-0008-0000-0600-00000403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73" name="投資及び出資金該当値テキスト">
          <a:extLst>
            <a:ext uri="{FF2B5EF4-FFF2-40B4-BE49-F238E27FC236}">
              <a16:creationId xmlns:a16="http://schemas.microsoft.com/office/drawing/2014/main" id="{00000000-0008-0000-0600-00000503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4" name="楕円 773">
          <a:extLst>
            <a:ext uri="{FF2B5EF4-FFF2-40B4-BE49-F238E27FC236}">
              <a16:creationId xmlns:a16="http://schemas.microsoft.com/office/drawing/2014/main" id="{00000000-0008-0000-0600-000006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6" name="楕円 775">
          <a:extLst>
            <a:ext uri="{FF2B5EF4-FFF2-40B4-BE49-F238E27FC236}">
              <a16:creationId xmlns:a16="http://schemas.microsoft.com/office/drawing/2014/main" id="{00000000-0008-0000-0600-000008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88809</xdr:rowOff>
    </xdr:from>
    <xdr:to>
      <xdr:col>102</xdr:col>
      <xdr:colOff>165100</xdr:colOff>
      <xdr:row>39</xdr:row>
      <xdr:rowOff>18959</xdr:rowOff>
    </xdr:to>
    <xdr:sp macro="" textlink="">
      <xdr:nvSpPr>
        <xdr:cNvPr id="778" name="楕円 777">
          <a:extLst>
            <a:ext uri="{FF2B5EF4-FFF2-40B4-BE49-F238E27FC236}">
              <a16:creationId xmlns:a16="http://schemas.microsoft.com/office/drawing/2014/main" id="{00000000-0008-0000-0600-00000A030000}"/>
            </a:ext>
          </a:extLst>
        </xdr:cNvPr>
        <xdr:cNvSpPr/>
      </xdr:nvSpPr>
      <xdr:spPr>
        <a:xfrm>
          <a:off x="19494500" y="6603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10086</xdr:rowOff>
    </xdr:from>
    <xdr:ext cx="249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9420650" y="669663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88809</xdr:rowOff>
    </xdr:from>
    <xdr:to>
      <xdr:col>98</xdr:col>
      <xdr:colOff>38100</xdr:colOff>
      <xdr:row>39</xdr:row>
      <xdr:rowOff>18959</xdr:rowOff>
    </xdr:to>
    <xdr:sp macro="" textlink="">
      <xdr:nvSpPr>
        <xdr:cNvPr id="780" name="楕円 779">
          <a:extLst>
            <a:ext uri="{FF2B5EF4-FFF2-40B4-BE49-F238E27FC236}">
              <a16:creationId xmlns:a16="http://schemas.microsoft.com/office/drawing/2014/main" id="{00000000-0008-0000-0600-00000C030000}"/>
            </a:ext>
          </a:extLst>
        </xdr:cNvPr>
        <xdr:cNvSpPr/>
      </xdr:nvSpPr>
      <xdr:spPr>
        <a:xfrm>
          <a:off x="18605500" y="6603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10086</xdr:rowOff>
    </xdr:from>
    <xdr:ext cx="249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531650" y="669663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3" name="正方形/長方形 782">
          <a:extLst>
            <a:ext uri="{FF2B5EF4-FFF2-40B4-BE49-F238E27FC236}">
              <a16:creationId xmlns:a16="http://schemas.microsoft.com/office/drawing/2014/main" id="{00000000-0008-0000-0600-00000F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4" name="正方形/長方形 783">
          <a:extLst>
            <a:ext uri="{FF2B5EF4-FFF2-40B4-BE49-F238E27FC236}">
              <a16:creationId xmlns:a16="http://schemas.microsoft.com/office/drawing/2014/main" id="{00000000-0008-0000-0600-000010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5" name="正方形/長方形 784">
          <a:extLst>
            <a:ext uri="{FF2B5EF4-FFF2-40B4-BE49-F238E27FC236}">
              <a16:creationId xmlns:a16="http://schemas.microsoft.com/office/drawing/2014/main" id="{00000000-0008-0000-0600-000011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6" name="正方形/長方形 785">
          <a:extLst>
            <a:ext uri="{FF2B5EF4-FFF2-40B4-BE49-F238E27FC236}">
              <a16:creationId xmlns:a16="http://schemas.microsoft.com/office/drawing/2014/main" id="{00000000-0008-0000-0600-000012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7" name="正方形/長方形 786">
          <a:extLst>
            <a:ext uri="{FF2B5EF4-FFF2-40B4-BE49-F238E27FC236}">
              <a16:creationId xmlns:a16="http://schemas.microsoft.com/office/drawing/2014/main" id="{00000000-0008-0000-0600-000013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8" name="正方形/長方形 787">
          <a:extLst>
            <a:ext uri="{FF2B5EF4-FFF2-40B4-BE49-F238E27FC236}">
              <a16:creationId xmlns:a16="http://schemas.microsoft.com/office/drawing/2014/main" id="{00000000-0008-0000-0600-000014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9" name="正方形/長方形 788">
          <a:extLst>
            <a:ext uri="{FF2B5EF4-FFF2-40B4-BE49-F238E27FC236}">
              <a16:creationId xmlns:a16="http://schemas.microsoft.com/office/drawing/2014/main" id="{00000000-0008-0000-0600-000015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4" name="貸付金グラフ枠">
          <a:extLst>
            <a:ext uri="{FF2B5EF4-FFF2-40B4-BE49-F238E27FC236}">
              <a16:creationId xmlns:a16="http://schemas.microsoft.com/office/drawing/2014/main" id="{00000000-0008-0000-0600-00002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147015</xdr:rowOff>
    </xdr:from>
    <xdr:to>
      <xdr:col>116</xdr:col>
      <xdr:colOff>62864</xdr:colOff>
      <xdr:row>59</xdr:row>
      <xdr:rowOff>44450</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flipV="1">
          <a:off x="22159595" y="8719515"/>
          <a:ext cx="1269" cy="1440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806" name="貸付金最小値テキスト">
          <a:extLst>
            <a:ext uri="{FF2B5EF4-FFF2-40B4-BE49-F238E27FC236}">
              <a16:creationId xmlns:a16="http://schemas.microsoft.com/office/drawing/2014/main" id="{00000000-0008-0000-0600-000026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93692</xdr:rowOff>
    </xdr:from>
    <xdr:ext cx="534377" cy="259045"/>
    <xdr:sp macro="" textlink="">
      <xdr:nvSpPr>
        <xdr:cNvPr id="808" name="貸付金最大値テキスト">
          <a:extLst>
            <a:ext uri="{FF2B5EF4-FFF2-40B4-BE49-F238E27FC236}">
              <a16:creationId xmlns:a16="http://schemas.microsoft.com/office/drawing/2014/main" id="{00000000-0008-0000-0600-000028030000}"/>
            </a:ext>
          </a:extLst>
        </xdr:cNvPr>
        <xdr:cNvSpPr txBox="1"/>
      </xdr:nvSpPr>
      <xdr:spPr>
        <a:xfrm>
          <a:off x="22212300" y="8494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147015</xdr:rowOff>
    </xdr:from>
    <xdr:to>
      <xdr:col>116</xdr:col>
      <xdr:colOff>152400</xdr:colOff>
      <xdr:row>50</xdr:row>
      <xdr:rowOff>147015</xdr:rowOff>
    </xdr:to>
    <xdr:cxnSp macro="">
      <xdr:nvCxnSpPr>
        <xdr:cNvPr id="809" name="直線コネクタ 808">
          <a:extLst>
            <a:ext uri="{FF2B5EF4-FFF2-40B4-BE49-F238E27FC236}">
              <a16:creationId xmlns:a16="http://schemas.microsoft.com/office/drawing/2014/main" id="{00000000-0008-0000-0600-000029030000}"/>
            </a:ext>
          </a:extLst>
        </xdr:cNvPr>
        <xdr:cNvCxnSpPr/>
      </xdr:nvCxnSpPr>
      <xdr:spPr>
        <a:xfrm>
          <a:off x="22072600" y="8719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56151</xdr:rowOff>
    </xdr:from>
    <xdr:ext cx="469744" cy="259045"/>
    <xdr:sp macro="" textlink="">
      <xdr:nvSpPr>
        <xdr:cNvPr id="811" name="貸付金平均値テキスト">
          <a:extLst>
            <a:ext uri="{FF2B5EF4-FFF2-40B4-BE49-F238E27FC236}">
              <a16:creationId xmlns:a16="http://schemas.microsoft.com/office/drawing/2014/main" id="{00000000-0008-0000-0600-00002B030000}"/>
            </a:ext>
          </a:extLst>
        </xdr:cNvPr>
        <xdr:cNvSpPr txBox="1"/>
      </xdr:nvSpPr>
      <xdr:spPr>
        <a:xfrm>
          <a:off x="22212300" y="98288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33274</xdr:rowOff>
    </xdr:from>
    <xdr:to>
      <xdr:col>116</xdr:col>
      <xdr:colOff>114300</xdr:colOff>
      <xdr:row>58</xdr:row>
      <xdr:rowOff>134874</xdr:rowOff>
    </xdr:to>
    <xdr:sp macro="" textlink="">
      <xdr:nvSpPr>
        <xdr:cNvPr id="812" name="フローチャート: 判断 811">
          <a:extLst>
            <a:ext uri="{FF2B5EF4-FFF2-40B4-BE49-F238E27FC236}">
              <a16:creationId xmlns:a16="http://schemas.microsoft.com/office/drawing/2014/main" id="{00000000-0008-0000-0600-00002C030000}"/>
            </a:ext>
          </a:extLst>
        </xdr:cNvPr>
        <xdr:cNvSpPr/>
      </xdr:nvSpPr>
      <xdr:spPr>
        <a:xfrm>
          <a:off x="22110700" y="9977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13" name="直線コネクタ 812">
          <a:extLst>
            <a:ext uri="{FF2B5EF4-FFF2-40B4-BE49-F238E27FC236}">
              <a16:creationId xmlns:a16="http://schemas.microsoft.com/office/drawing/2014/main" id="{00000000-0008-0000-0600-00002D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165633</xdr:rowOff>
    </xdr:from>
    <xdr:to>
      <xdr:col>112</xdr:col>
      <xdr:colOff>38100</xdr:colOff>
      <xdr:row>58</xdr:row>
      <xdr:rowOff>95783</xdr:rowOff>
    </xdr:to>
    <xdr:sp macro="" textlink="">
      <xdr:nvSpPr>
        <xdr:cNvPr id="814" name="フローチャート: 判断 813">
          <a:extLst>
            <a:ext uri="{FF2B5EF4-FFF2-40B4-BE49-F238E27FC236}">
              <a16:creationId xmlns:a16="http://schemas.microsoft.com/office/drawing/2014/main" id="{00000000-0008-0000-0600-00002E030000}"/>
            </a:ext>
          </a:extLst>
        </xdr:cNvPr>
        <xdr:cNvSpPr/>
      </xdr:nvSpPr>
      <xdr:spPr>
        <a:xfrm>
          <a:off x="21272500" y="9938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112310</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088428" y="9713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16" name="直線コネクタ 815">
          <a:extLst>
            <a:ext uri="{FF2B5EF4-FFF2-40B4-BE49-F238E27FC236}">
              <a16:creationId xmlns:a16="http://schemas.microsoft.com/office/drawing/2014/main" id="{00000000-0008-0000-0600-000030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146279</xdr:rowOff>
    </xdr:from>
    <xdr:to>
      <xdr:col>107</xdr:col>
      <xdr:colOff>101600</xdr:colOff>
      <xdr:row>58</xdr:row>
      <xdr:rowOff>76429</xdr:rowOff>
    </xdr:to>
    <xdr:sp macro="" textlink="">
      <xdr:nvSpPr>
        <xdr:cNvPr id="817" name="フローチャート: 判断 816">
          <a:extLst>
            <a:ext uri="{FF2B5EF4-FFF2-40B4-BE49-F238E27FC236}">
              <a16:creationId xmlns:a16="http://schemas.microsoft.com/office/drawing/2014/main" id="{00000000-0008-0000-0600-000031030000}"/>
            </a:ext>
          </a:extLst>
        </xdr:cNvPr>
        <xdr:cNvSpPr/>
      </xdr:nvSpPr>
      <xdr:spPr>
        <a:xfrm>
          <a:off x="20383500" y="9918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92956</xdr:rowOff>
    </xdr:from>
    <xdr:ext cx="469744"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0199428" y="9694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40487</xdr:rowOff>
    </xdr:from>
    <xdr:to>
      <xdr:col>102</xdr:col>
      <xdr:colOff>114300</xdr:colOff>
      <xdr:row>59</xdr:row>
      <xdr:rowOff>44450</xdr:rowOff>
    </xdr:to>
    <xdr:cxnSp macro="">
      <xdr:nvCxnSpPr>
        <xdr:cNvPr id="819" name="直線コネクタ 818">
          <a:extLst>
            <a:ext uri="{FF2B5EF4-FFF2-40B4-BE49-F238E27FC236}">
              <a16:creationId xmlns:a16="http://schemas.microsoft.com/office/drawing/2014/main" id="{00000000-0008-0000-0600-000033030000}"/>
            </a:ext>
          </a:extLst>
        </xdr:cNvPr>
        <xdr:cNvCxnSpPr/>
      </xdr:nvCxnSpPr>
      <xdr:spPr>
        <a:xfrm>
          <a:off x="18656300" y="10156037"/>
          <a:ext cx="889000" cy="3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170967</xdr:rowOff>
    </xdr:from>
    <xdr:to>
      <xdr:col>102</xdr:col>
      <xdr:colOff>165100</xdr:colOff>
      <xdr:row>58</xdr:row>
      <xdr:rowOff>101117</xdr:rowOff>
    </xdr:to>
    <xdr:sp macro="" textlink="">
      <xdr:nvSpPr>
        <xdr:cNvPr id="820" name="フローチャート: 判断 819">
          <a:extLst>
            <a:ext uri="{FF2B5EF4-FFF2-40B4-BE49-F238E27FC236}">
              <a16:creationId xmlns:a16="http://schemas.microsoft.com/office/drawing/2014/main" id="{00000000-0008-0000-0600-000034030000}"/>
            </a:ext>
          </a:extLst>
        </xdr:cNvPr>
        <xdr:cNvSpPr/>
      </xdr:nvSpPr>
      <xdr:spPr>
        <a:xfrm>
          <a:off x="19494500" y="9943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117644</xdr:rowOff>
    </xdr:from>
    <xdr:ext cx="469744"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9310428" y="9718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67259</xdr:rowOff>
    </xdr:from>
    <xdr:to>
      <xdr:col>98</xdr:col>
      <xdr:colOff>38100</xdr:colOff>
      <xdr:row>58</xdr:row>
      <xdr:rowOff>168859</xdr:rowOff>
    </xdr:to>
    <xdr:sp macro="" textlink="">
      <xdr:nvSpPr>
        <xdr:cNvPr id="822" name="フローチャート: 判断 821">
          <a:extLst>
            <a:ext uri="{FF2B5EF4-FFF2-40B4-BE49-F238E27FC236}">
              <a16:creationId xmlns:a16="http://schemas.microsoft.com/office/drawing/2014/main" id="{00000000-0008-0000-0600-000036030000}"/>
            </a:ext>
          </a:extLst>
        </xdr:cNvPr>
        <xdr:cNvSpPr/>
      </xdr:nvSpPr>
      <xdr:spPr>
        <a:xfrm>
          <a:off x="18605500" y="10011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13936</xdr:rowOff>
    </xdr:from>
    <xdr:ext cx="469744"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421428" y="9786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29" name="楕円 828">
          <a:extLst>
            <a:ext uri="{FF2B5EF4-FFF2-40B4-BE49-F238E27FC236}">
              <a16:creationId xmlns:a16="http://schemas.microsoft.com/office/drawing/2014/main" id="{00000000-0008-0000-0600-00003D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30" name="貸付金該当値テキスト">
          <a:extLst>
            <a:ext uri="{FF2B5EF4-FFF2-40B4-BE49-F238E27FC236}">
              <a16:creationId xmlns:a16="http://schemas.microsoft.com/office/drawing/2014/main" id="{00000000-0008-0000-0600-00003E030000}"/>
            </a:ext>
          </a:extLst>
        </xdr:cNvPr>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31" name="楕円 830">
          <a:extLst>
            <a:ext uri="{FF2B5EF4-FFF2-40B4-BE49-F238E27FC236}">
              <a16:creationId xmlns:a16="http://schemas.microsoft.com/office/drawing/2014/main" id="{00000000-0008-0000-0600-00003F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33" name="楕円 832">
          <a:extLst>
            <a:ext uri="{FF2B5EF4-FFF2-40B4-BE49-F238E27FC236}">
              <a16:creationId xmlns:a16="http://schemas.microsoft.com/office/drawing/2014/main" id="{00000000-0008-0000-0600-000041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35" name="楕円 834">
          <a:extLst>
            <a:ext uri="{FF2B5EF4-FFF2-40B4-BE49-F238E27FC236}">
              <a16:creationId xmlns:a16="http://schemas.microsoft.com/office/drawing/2014/main" id="{00000000-0008-0000-0600-000043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161137</xdr:rowOff>
    </xdr:from>
    <xdr:to>
      <xdr:col>98</xdr:col>
      <xdr:colOff>38100</xdr:colOff>
      <xdr:row>59</xdr:row>
      <xdr:rowOff>91287</xdr:rowOff>
    </xdr:to>
    <xdr:sp macro="" textlink="">
      <xdr:nvSpPr>
        <xdr:cNvPr id="837" name="楕円 836">
          <a:extLst>
            <a:ext uri="{FF2B5EF4-FFF2-40B4-BE49-F238E27FC236}">
              <a16:creationId xmlns:a16="http://schemas.microsoft.com/office/drawing/2014/main" id="{00000000-0008-0000-0600-000045030000}"/>
            </a:ext>
          </a:extLst>
        </xdr:cNvPr>
        <xdr:cNvSpPr/>
      </xdr:nvSpPr>
      <xdr:spPr>
        <a:xfrm>
          <a:off x="18605500" y="10105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59</xdr:row>
      <xdr:rowOff>82414</xdr:rowOff>
    </xdr:from>
    <xdr:ext cx="313932"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499333" y="1019796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9" name="正方形/長方形 838">
          <a:extLst>
            <a:ext uri="{FF2B5EF4-FFF2-40B4-BE49-F238E27FC236}">
              <a16:creationId xmlns:a16="http://schemas.microsoft.com/office/drawing/2014/main" id="{00000000-0008-0000-0600-000047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40" name="正方形/長方形 839">
          <a:extLst>
            <a:ext uri="{FF2B5EF4-FFF2-40B4-BE49-F238E27FC236}">
              <a16:creationId xmlns:a16="http://schemas.microsoft.com/office/drawing/2014/main" id="{00000000-0008-0000-0600-000048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41" name="正方形/長方形 840">
          <a:extLst>
            <a:ext uri="{FF2B5EF4-FFF2-40B4-BE49-F238E27FC236}">
              <a16:creationId xmlns:a16="http://schemas.microsoft.com/office/drawing/2014/main" id="{00000000-0008-0000-0600-000049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42" name="正方形/長方形 841">
          <a:extLst>
            <a:ext uri="{FF2B5EF4-FFF2-40B4-BE49-F238E27FC236}">
              <a16:creationId xmlns:a16="http://schemas.microsoft.com/office/drawing/2014/main" id="{00000000-0008-0000-0600-00004A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43" name="正方形/長方形 842">
          <a:extLst>
            <a:ext uri="{FF2B5EF4-FFF2-40B4-BE49-F238E27FC236}">
              <a16:creationId xmlns:a16="http://schemas.microsoft.com/office/drawing/2014/main" id="{00000000-0008-0000-0600-00004B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44" name="正方形/長方形 843">
          <a:extLst>
            <a:ext uri="{FF2B5EF4-FFF2-40B4-BE49-F238E27FC236}">
              <a16:creationId xmlns:a16="http://schemas.microsoft.com/office/drawing/2014/main" id="{00000000-0008-0000-0600-00004C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5" name="正方形/長方形 844">
          <a:extLst>
            <a:ext uri="{FF2B5EF4-FFF2-40B4-BE49-F238E27FC236}">
              <a16:creationId xmlns:a16="http://schemas.microsoft.com/office/drawing/2014/main" id="{00000000-0008-0000-0600-00004D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6" name="正方形/長方形 845">
          <a:extLst>
            <a:ext uri="{FF2B5EF4-FFF2-40B4-BE49-F238E27FC236}">
              <a16:creationId xmlns:a16="http://schemas.microsoft.com/office/drawing/2014/main" id="{00000000-0008-0000-0600-00004E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64" name="繰出金グラフ枠">
          <a:extLst>
            <a:ext uri="{FF2B5EF4-FFF2-40B4-BE49-F238E27FC236}">
              <a16:creationId xmlns:a16="http://schemas.microsoft.com/office/drawing/2014/main" id="{00000000-0008-0000-0600-000060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22853</xdr:rowOff>
    </xdr:from>
    <xdr:to>
      <xdr:col>116</xdr:col>
      <xdr:colOff>62864</xdr:colOff>
      <xdr:row>79</xdr:row>
      <xdr:rowOff>165717</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flipV="1">
          <a:off x="22159595" y="12195803"/>
          <a:ext cx="1269" cy="1514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169544</xdr:rowOff>
    </xdr:from>
    <xdr:ext cx="534377" cy="259045"/>
    <xdr:sp macro="" textlink="">
      <xdr:nvSpPr>
        <xdr:cNvPr id="866" name="繰出金最小値テキスト">
          <a:extLst>
            <a:ext uri="{FF2B5EF4-FFF2-40B4-BE49-F238E27FC236}">
              <a16:creationId xmlns:a16="http://schemas.microsoft.com/office/drawing/2014/main" id="{00000000-0008-0000-0600-000062030000}"/>
            </a:ext>
          </a:extLst>
        </xdr:cNvPr>
        <xdr:cNvSpPr txBox="1"/>
      </xdr:nvSpPr>
      <xdr:spPr>
        <a:xfrm>
          <a:off x="22212300" y="13714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165717</xdr:rowOff>
    </xdr:from>
    <xdr:to>
      <xdr:col>116</xdr:col>
      <xdr:colOff>152400</xdr:colOff>
      <xdr:row>79</xdr:row>
      <xdr:rowOff>165717</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a:off x="22072600" y="13710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140980</xdr:rowOff>
    </xdr:from>
    <xdr:ext cx="599010" cy="259045"/>
    <xdr:sp macro="" textlink="">
      <xdr:nvSpPr>
        <xdr:cNvPr id="868" name="繰出金最大値テキスト">
          <a:extLst>
            <a:ext uri="{FF2B5EF4-FFF2-40B4-BE49-F238E27FC236}">
              <a16:creationId xmlns:a16="http://schemas.microsoft.com/office/drawing/2014/main" id="{00000000-0008-0000-0600-000064030000}"/>
            </a:ext>
          </a:extLst>
        </xdr:cNvPr>
        <xdr:cNvSpPr txBox="1"/>
      </xdr:nvSpPr>
      <xdr:spPr>
        <a:xfrm>
          <a:off x="22212300" y="11971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22853</xdr:rowOff>
    </xdr:from>
    <xdr:to>
      <xdr:col>116</xdr:col>
      <xdr:colOff>152400</xdr:colOff>
      <xdr:row>71</xdr:row>
      <xdr:rowOff>22853</xdr:rowOff>
    </xdr:to>
    <xdr:cxnSp macro="">
      <xdr:nvCxnSpPr>
        <xdr:cNvPr id="869" name="直線コネクタ 868">
          <a:extLst>
            <a:ext uri="{FF2B5EF4-FFF2-40B4-BE49-F238E27FC236}">
              <a16:creationId xmlns:a16="http://schemas.microsoft.com/office/drawing/2014/main" id="{00000000-0008-0000-0600-000065030000}"/>
            </a:ext>
          </a:extLst>
        </xdr:cNvPr>
        <xdr:cNvCxnSpPr/>
      </xdr:nvCxnSpPr>
      <xdr:spPr>
        <a:xfrm>
          <a:off x="22072600" y="12195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72002</xdr:rowOff>
    </xdr:from>
    <xdr:to>
      <xdr:col>116</xdr:col>
      <xdr:colOff>63500</xdr:colOff>
      <xdr:row>78</xdr:row>
      <xdr:rowOff>12827</xdr:rowOff>
    </xdr:to>
    <xdr:cxnSp macro="">
      <xdr:nvCxnSpPr>
        <xdr:cNvPr id="870" name="直線コネクタ 869">
          <a:extLst>
            <a:ext uri="{FF2B5EF4-FFF2-40B4-BE49-F238E27FC236}">
              <a16:creationId xmlns:a16="http://schemas.microsoft.com/office/drawing/2014/main" id="{00000000-0008-0000-0600-000066030000}"/>
            </a:ext>
          </a:extLst>
        </xdr:cNvPr>
        <xdr:cNvCxnSpPr/>
      </xdr:nvCxnSpPr>
      <xdr:spPr>
        <a:xfrm>
          <a:off x="21323300" y="13102202"/>
          <a:ext cx="838200" cy="283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75854</xdr:rowOff>
    </xdr:from>
    <xdr:ext cx="534377" cy="259045"/>
    <xdr:sp macro="" textlink="">
      <xdr:nvSpPr>
        <xdr:cNvPr id="871" name="繰出金平均値テキスト">
          <a:extLst>
            <a:ext uri="{FF2B5EF4-FFF2-40B4-BE49-F238E27FC236}">
              <a16:creationId xmlns:a16="http://schemas.microsoft.com/office/drawing/2014/main" id="{00000000-0008-0000-0600-000067030000}"/>
            </a:ext>
          </a:extLst>
        </xdr:cNvPr>
        <xdr:cNvSpPr txBox="1"/>
      </xdr:nvSpPr>
      <xdr:spPr>
        <a:xfrm>
          <a:off x="22212300" y="131060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52977</xdr:rowOff>
    </xdr:from>
    <xdr:to>
      <xdr:col>116</xdr:col>
      <xdr:colOff>114300</xdr:colOff>
      <xdr:row>77</xdr:row>
      <xdr:rowOff>154577</xdr:rowOff>
    </xdr:to>
    <xdr:sp macro="" textlink="">
      <xdr:nvSpPr>
        <xdr:cNvPr id="872" name="フローチャート: 判断 871">
          <a:extLst>
            <a:ext uri="{FF2B5EF4-FFF2-40B4-BE49-F238E27FC236}">
              <a16:creationId xmlns:a16="http://schemas.microsoft.com/office/drawing/2014/main" id="{00000000-0008-0000-0600-000068030000}"/>
            </a:ext>
          </a:extLst>
        </xdr:cNvPr>
        <xdr:cNvSpPr/>
      </xdr:nvSpPr>
      <xdr:spPr>
        <a:xfrm>
          <a:off x="22110700" y="1325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49088</xdr:rowOff>
    </xdr:from>
    <xdr:to>
      <xdr:col>111</xdr:col>
      <xdr:colOff>177800</xdr:colOff>
      <xdr:row>76</xdr:row>
      <xdr:rowOff>72002</xdr:rowOff>
    </xdr:to>
    <xdr:cxnSp macro="">
      <xdr:nvCxnSpPr>
        <xdr:cNvPr id="873" name="直線コネクタ 872">
          <a:extLst>
            <a:ext uri="{FF2B5EF4-FFF2-40B4-BE49-F238E27FC236}">
              <a16:creationId xmlns:a16="http://schemas.microsoft.com/office/drawing/2014/main" id="{00000000-0008-0000-0600-000069030000}"/>
            </a:ext>
          </a:extLst>
        </xdr:cNvPr>
        <xdr:cNvCxnSpPr/>
      </xdr:nvCxnSpPr>
      <xdr:spPr>
        <a:xfrm>
          <a:off x="20434300" y="12907838"/>
          <a:ext cx="889000" cy="194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88573</xdr:rowOff>
    </xdr:from>
    <xdr:to>
      <xdr:col>112</xdr:col>
      <xdr:colOff>38100</xdr:colOff>
      <xdr:row>78</xdr:row>
      <xdr:rowOff>18723</xdr:rowOff>
    </xdr:to>
    <xdr:sp macro="" textlink="">
      <xdr:nvSpPr>
        <xdr:cNvPr id="874" name="フローチャート: 判断 873">
          <a:extLst>
            <a:ext uri="{FF2B5EF4-FFF2-40B4-BE49-F238E27FC236}">
              <a16:creationId xmlns:a16="http://schemas.microsoft.com/office/drawing/2014/main" id="{00000000-0008-0000-0600-00006A030000}"/>
            </a:ext>
          </a:extLst>
        </xdr:cNvPr>
        <xdr:cNvSpPr/>
      </xdr:nvSpPr>
      <xdr:spPr>
        <a:xfrm>
          <a:off x="21272500" y="13290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9850</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1056111" y="13382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49088</xdr:rowOff>
    </xdr:from>
    <xdr:to>
      <xdr:col>107</xdr:col>
      <xdr:colOff>50800</xdr:colOff>
      <xdr:row>78</xdr:row>
      <xdr:rowOff>70597</xdr:rowOff>
    </xdr:to>
    <xdr:cxnSp macro="">
      <xdr:nvCxnSpPr>
        <xdr:cNvPr id="876" name="直線コネクタ 875">
          <a:extLst>
            <a:ext uri="{FF2B5EF4-FFF2-40B4-BE49-F238E27FC236}">
              <a16:creationId xmlns:a16="http://schemas.microsoft.com/office/drawing/2014/main" id="{00000000-0008-0000-0600-00006C030000}"/>
            </a:ext>
          </a:extLst>
        </xdr:cNvPr>
        <xdr:cNvCxnSpPr/>
      </xdr:nvCxnSpPr>
      <xdr:spPr>
        <a:xfrm flipV="1">
          <a:off x="19545300" y="12907838"/>
          <a:ext cx="889000" cy="535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84720</xdr:rowOff>
    </xdr:from>
    <xdr:to>
      <xdr:col>107</xdr:col>
      <xdr:colOff>101600</xdr:colOff>
      <xdr:row>78</xdr:row>
      <xdr:rowOff>14870</xdr:rowOff>
    </xdr:to>
    <xdr:sp macro="" textlink="">
      <xdr:nvSpPr>
        <xdr:cNvPr id="877" name="フローチャート: 判断 876">
          <a:extLst>
            <a:ext uri="{FF2B5EF4-FFF2-40B4-BE49-F238E27FC236}">
              <a16:creationId xmlns:a16="http://schemas.microsoft.com/office/drawing/2014/main" id="{00000000-0008-0000-0600-00006D030000}"/>
            </a:ext>
          </a:extLst>
        </xdr:cNvPr>
        <xdr:cNvSpPr/>
      </xdr:nvSpPr>
      <xdr:spPr>
        <a:xfrm>
          <a:off x="20383500" y="13286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5997</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0167111" y="13379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66908</xdr:rowOff>
    </xdr:from>
    <xdr:to>
      <xdr:col>102</xdr:col>
      <xdr:colOff>114300</xdr:colOff>
      <xdr:row>78</xdr:row>
      <xdr:rowOff>70597</xdr:rowOff>
    </xdr:to>
    <xdr:cxnSp macro="">
      <xdr:nvCxnSpPr>
        <xdr:cNvPr id="879" name="直線コネクタ 878">
          <a:extLst>
            <a:ext uri="{FF2B5EF4-FFF2-40B4-BE49-F238E27FC236}">
              <a16:creationId xmlns:a16="http://schemas.microsoft.com/office/drawing/2014/main" id="{00000000-0008-0000-0600-00006F030000}"/>
            </a:ext>
          </a:extLst>
        </xdr:cNvPr>
        <xdr:cNvCxnSpPr/>
      </xdr:nvCxnSpPr>
      <xdr:spPr>
        <a:xfrm>
          <a:off x="18656300" y="13440008"/>
          <a:ext cx="889000" cy="3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84491</xdr:rowOff>
    </xdr:from>
    <xdr:to>
      <xdr:col>102</xdr:col>
      <xdr:colOff>165100</xdr:colOff>
      <xdr:row>78</xdr:row>
      <xdr:rowOff>14641</xdr:rowOff>
    </xdr:to>
    <xdr:sp macro="" textlink="">
      <xdr:nvSpPr>
        <xdr:cNvPr id="880" name="フローチャート: 判断 879">
          <a:extLst>
            <a:ext uri="{FF2B5EF4-FFF2-40B4-BE49-F238E27FC236}">
              <a16:creationId xmlns:a16="http://schemas.microsoft.com/office/drawing/2014/main" id="{00000000-0008-0000-0600-000070030000}"/>
            </a:ext>
          </a:extLst>
        </xdr:cNvPr>
        <xdr:cNvSpPr/>
      </xdr:nvSpPr>
      <xdr:spPr>
        <a:xfrm>
          <a:off x="19494500" y="13286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31168</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9278111" y="13061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90641</xdr:rowOff>
    </xdr:from>
    <xdr:to>
      <xdr:col>98</xdr:col>
      <xdr:colOff>38100</xdr:colOff>
      <xdr:row>78</xdr:row>
      <xdr:rowOff>20791</xdr:rowOff>
    </xdr:to>
    <xdr:sp macro="" textlink="">
      <xdr:nvSpPr>
        <xdr:cNvPr id="882" name="フローチャート: 判断 881">
          <a:extLst>
            <a:ext uri="{FF2B5EF4-FFF2-40B4-BE49-F238E27FC236}">
              <a16:creationId xmlns:a16="http://schemas.microsoft.com/office/drawing/2014/main" id="{00000000-0008-0000-0600-000072030000}"/>
            </a:ext>
          </a:extLst>
        </xdr:cNvPr>
        <xdr:cNvSpPr/>
      </xdr:nvSpPr>
      <xdr:spPr>
        <a:xfrm>
          <a:off x="18605500" y="13292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37318</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389111" y="13067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133477</xdr:rowOff>
    </xdr:from>
    <xdr:to>
      <xdr:col>116</xdr:col>
      <xdr:colOff>114300</xdr:colOff>
      <xdr:row>78</xdr:row>
      <xdr:rowOff>63627</xdr:rowOff>
    </xdr:to>
    <xdr:sp macro="" textlink="">
      <xdr:nvSpPr>
        <xdr:cNvPr id="889" name="楕円 888">
          <a:extLst>
            <a:ext uri="{FF2B5EF4-FFF2-40B4-BE49-F238E27FC236}">
              <a16:creationId xmlns:a16="http://schemas.microsoft.com/office/drawing/2014/main" id="{00000000-0008-0000-0600-000079030000}"/>
            </a:ext>
          </a:extLst>
        </xdr:cNvPr>
        <xdr:cNvSpPr/>
      </xdr:nvSpPr>
      <xdr:spPr>
        <a:xfrm>
          <a:off x="22110700" y="13335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111904</xdr:rowOff>
    </xdr:from>
    <xdr:ext cx="534377" cy="259045"/>
    <xdr:sp macro="" textlink="">
      <xdr:nvSpPr>
        <xdr:cNvPr id="890" name="繰出金該当値テキスト">
          <a:extLst>
            <a:ext uri="{FF2B5EF4-FFF2-40B4-BE49-F238E27FC236}">
              <a16:creationId xmlns:a16="http://schemas.microsoft.com/office/drawing/2014/main" id="{00000000-0008-0000-0600-00007A030000}"/>
            </a:ext>
          </a:extLst>
        </xdr:cNvPr>
        <xdr:cNvSpPr txBox="1"/>
      </xdr:nvSpPr>
      <xdr:spPr>
        <a:xfrm>
          <a:off x="22212300" y="13313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21202</xdr:rowOff>
    </xdr:from>
    <xdr:to>
      <xdr:col>112</xdr:col>
      <xdr:colOff>38100</xdr:colOff>
      <xdr:row>76</xdr:row>
      <xdr:rowOff>122802</xdr:rowOff>
    </xdr:to>
    <xdr:sp macro="" textlink="">
      <xdr:nvSpPr>
        <xdr:cNvPr id="891" name="楕円 890">
          <a:extLst>
            <a:ext uri="{FF2B5EF4-FFF2-40B4-BE49-F238E27FC236}">
              <a16:creationId xmlns:a16="http://schemas.microsoft.com/office/drawing/2014/main" id="{00000000-0008-0000-0600-00007B030000}"/>
            </a:ext>
          </a:extLst>
        </xdr:cNvPr>
        <xdr:cNvSpPr/>
      </xdr:nvSpPr>
      <xdr:spPr>
        <a:xfrm>
          <a:off x="21272500" y="13051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139329</xdr:rowOff>
    </xdr:from>
    <xdr:ext cx="534377"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21056111" y="12826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169738</xdr:rowOff>
    </xdr:from>
    <xdr:to>
      <xdr:col>107</xdr:col>
      <xdr:colOff>101600</xdr:colOff>
      <xdr:row>75</xdr:row>
      <xdr:rowOff>99888</xdr:rowOff>
    </xdr:to>
    <xdr:sp macro="" textlink="">
      <xdr:nvSpPr>
        <xdr:cNvPr id="893" name="楕円 892">
          <a:extLst>
            <a:ext uri="{FF2B5EF4-FFF2-40B4-BE49-F238E27FC236}">
              <a16:creationId xmlns:a16="http://schemas.microsoft.com/office/drawing/2014/main" id="{00000000-0008-0000-0600-00007D030000}"/>
            </a:ext>
          </a:extLst>
        </xdr:cNvPr>
        <xdr:cNvSpPr/>
      </xdr:nvSpPr>
      <xdr:spPr>
        <a:xfrm>
          <a:off x="20383500" y="12857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116415</xdr:rowOff>
    </xdr:from>
    <xdr:ext cx="534377"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20167111" y="12632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78</xdr:row>
      <xdr:rowOff>19797</xdr:rowOff>
    </xdr:from>
    <xdr:to>
      <xdr:col>102</xdr:col>
      <xdr:colOff>165100</xdr:colOff>
      <xdr:row>78</xdr:row>
      <xdr:rowOff>121397</xdr:rowOff>
    </xdr:to>
    <xdr:sp macro="" textlink="">
      <xdr:nvSpPr>
        <xdr:cNvPr id="895" name="楕円 894">
          <a:extLst>
            <a:ext uri="{FF2B5EF4-FFF2-40B4-BE49-F238E27FC236}">
              <a16:creationId xmlns:a16="http://schemas.microsoft.com/office/drawing/2014/main" id="{00000000-0008-0000-0600-00007F030000}"/>
            </a:ext>
          </a:extLst>
        </xdr:cNvPr>
        <xdr:cNvSpPr/>
      </xdr:nvSpPr>
      <xdr:spPr>
        <a:xfrm>
          <a:off x="19494500" y="13392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112524</xdr:rowOff>
    </xdr:from>
    <xdr:ext cx="534377"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9278111" y="13485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16108</xdr:rowOff>
    </xdr:from>
    <xdr:to>
      <xdr:col>98</xdr:col>
      <xdr:colOff>38100</xdr:colOff>
      <xdr:row>78</xdr:row>
      <xdr:rowOff>117708</xdr:rowOff>
    </xdr:to>
    <xdr:sp macro="" textlink="">
      <xdr:nvSpPr>
        <xdr:cNvPr id="897" name="楕円 896">
          <a:extLst>
            <a:ext uri="{FF2B5EF4-FFF2-40B4-BE49-F238E27FC236}">
              <a16:creationId xmlns:a16="http://schemas.microsoft.com/office/drawing/2014/main" id="{00000000-0008-0000-0600-000081030000}"/>
            </a:ext>
          </a:extLst>
        </xdr:cNvPr>
        <xdr:cNvSpPr/>
      </xdr:nvSpPr>
      <xdr:spPr>
        <a:xfrm>
          <a:off x="18605500" y="13389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108835</xdr:rowOff>
    </xdr:from>
    <xdr:ext cx="534377"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389111" y="13481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9" name="正方形/長方形 898">
          <a:extLst>
            <a:ext uri="{FF2B5EF4-FFF2-40B4-BE49-F238E27FC236}">
              <a16:creationId xmlns:a16="http://schemas.microsoft.com/office/drawing/2014/main" id="{00000000-0008-0000-0600-000083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900" name="正方形/長方形 899">
          <a:extLst>
            <a:ext uri="{FF2B5EF4-FFF2-40B4-BE49-F238E27FC236}">
              <a16:creationId xmlns:a16="http://schemas.microsoft.com/office/drawing/2014/main" id="{00000000-0008-0000-0600-000084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901" name="正方形/長方形 900">
          <a:extLst>
            <a:ext uri="{FF2B5EF4-FFF2-40B4-BE49-F238E27FC236}">
              <a16:creationId xmlns:a16="http://schemas.microsoft.com/office/drawing/2014/main" id="{00000000-0008-0000-0600-000085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902" name="正方形/長方形 901">
          <a:extLst>
            <a:ext uri="{FF2B5EF4-FFF2-40B4-BE49-F238E27FC236}">
              <a16:creationId xmlns:a16="http://schemas.microsoft.com/office/drawing/2014/main" id="{00000000-0008-0000-0600-000086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903" name="正方形/長方形 902">
          <a:extLst>
            <a:ext uri="{FF2B5EF4-FFF2-40B4-BE49-F238E27FC236}">
              <a16:creationId xmlns:a16="http://schemas.microsoft.com/office/drawing/2014/main" id="{00000000-0008-0000-0600-000087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904" name="正方形/長方形 903">
          <a:extLst>
            <a:ext uri="{FF2B5EF4-FFF2-40B4-BE49-F238E27FC236}">
              <a16:creationId xmlns:a16="http://schemas.microsoft.com/office/drawing/2014/main" id="{00000000-0008-0000-0600-000088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905" name="正方形/長方形 904">
          <a:extLst>
            <a:ext uri="{FF2B5EF4-FFF2-40B4-BE49-F238E27FC236}">
              <a16:creationId xmlns:a16="http://schemas.microsoft.com/office/drawing/2014/main" id="{00000000-0008-0000-0600-000089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906" name="正方形/長方形 905">
          <a:extLst>
            <a:ext uri="{FF2B5EF4-FFF2-40B4-BE49-F238E27FC236}">
              <a16:creationId xmlns:a16="http://schemas.microsoft.com/office/drawing/2014/main" id="{00000000-0008-0000-0600-00008A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13" name="前年度繰上充用金グラフ枠">
          <a:extLst>
            <a:ext uri="{FF2B5EF4-FFF2-40B4-BE49-F238E27FC236}">
              <a16:creationId xmlns:a16="http://schemas.microsoft.com/office/drawing/2014/main" id="{00000000-0008-0000-0600-000091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15" name="前年度繰上充用金最小値テキスト">
          <a:extLst>
            <a:ext uri="{FF2B5EF4-FFF2-40B4-BE49-F238E27FC236}">
              <a16:creationId xmlns:a16="http://schemas.microsoft.com/office/drawing/2014/main" id="{00000000-0008-0000-0600-000093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17" name="前年度繰上充用金最大値テキスト">
          <a:extLst>
            <a:ext uri="{FF2B5EF4-FFF2-40B4-BE49-F238E27FC236}">
              <a16:creationId xmlns:a16="http://schemas.microsoft.com/office/drawing/2014/main" id="{00000000-0008-0000-0600-000095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8" name="直線コネクタ 917">
          <a:extLst>
            <a:ext uri="{FF2B5EF4-FFF2-40B4-BE49-F238E27FC236}">
              <a16:creationId xmlns:a16="http://schemas.microsoft.com/office/drawing/2014/main" id="{00000000-0008-0000-0600-00009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9" name="直線コネクタ 918">
          <a:extLst>
            <a:ext uri="{FF2B5EF4-FFF2-40B4-BE49-F238E27FC236}">
              <a16:creationId xmlns:a16="http://schemas.microsoft.com/office/drawing/2014/main" id="{00000000-0008-0000-0600-000097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20" name="前年度繰上充用金平均値テキスト">
          <a:extLst>
            <a:ext uri="{FF2B5EF4-FFF2-40B4-BE49-F238E27FC236}">
              <a16:creationId xmlns:a16="http://schemas.microsoft.com/office/drawing/2014/main" id="{00000000-0008-0000-0600-000098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1" name="フローチャート: 判断 920">
          <a:extLst>
            <a:ext uri="{FF2B5EF4-FFF2-40B4-BE49-F238E27FC236}">
              <a16:creationId xmlns:a16="http://schemas.microsoft.com/office/drawing/2014/main" id="{00000000-0008-0000-0600-000099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22" name="直線コネクタ 921">
          <a:extLst>
            <a:ext uri="{FF2B5EF4-FFF2-40B4-BE49-F238E27FC236}">
              <a16:creationId xmlns:a16="http://schemas.microsoft.com/office/drawing/2014/main" id="{00000000-0008-0000-0600-00009A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23" name="フローチャート: 判断 922">
          <a:extLst>
            <a:ext uri="{FF2B5EF4-FFF2-40B4-BE49-F238E27FC236}">
              <a16:creationId xmlns:a16="http://schemas.microsoft.com/office/drawing/2014/main" id="{00000000-0008-0000-0600-00009B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25" name="直線コネクタ 924">
          <a:extLst>
            <a:ext uri="{FF2B5EF4-FFF2-40B4-BE49-F238E27FC236}">
              <a16:creationId xmlns:a16="http://schemas.microsoft.com/office/drawing/2014/main" id="{00000000-0008-0000-0600-00009D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26" name="フローチャート: 判断 925">
          <a:extLst>
            <a:ext uri="{FF2B5EF4-FFF2-40B4-BE49-F238E27FC236}">
              <a16:creationId xmlns:a16="http://schemas.microsoft.com/office/drawing/2014/main" id="{00000000-0008-0000-0600-00009E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8" name="直線コネクタ 927">
          <a:extLst>
            <a:ext uri="{FF2B5EF4-FFF2-40B4-BE49-F238E27FC236}">
              <a16:creationId xmlns:a16="http://schemas.microsoft.com/office/drawing/2014/main" id="{00000000-0008-0000-0600-0000A0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9" name="フローチャート: 判断 928">
          <a:extLst>
            <a:ext uri="{FF2B5EF4-FFF2-40B4-BE49-F238E27FC236}">
              <a16:creationId xmlns:a16="http://schemas.microsoft.com/office/drawing/2014/main" id="{00000000-0008-0000-0600-0000A1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1" name="フローチャート: 判断 930">
          <a:extLst>
            <a:ext uri="{FF2B5EF4-FFF2-40B4-BE49-F238E27FC236}">
              <a16:creationId xmlns:a16="http://schemas.microsoft.com/office/drawing/2014/main" id="{00000000-0008-0000-0600-0000A3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8" name="楕円 937">
          <a:extLst>
            <a:ext uri="{FF2B5EF4-FFF2-40B4-BE49-F238E27FC236}">
              <a16:creationId xmlns:a16="http://schemas.microsoft.com/office/drawing/2014/main" id="{00000000-0008-0000-0600-0000AA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9" name="前年度繰上充用金該当値テキスト">
          <a:extLst>
            <a:ext uri="{FF2B5EF4-FFF2-40B4-BE49-F238E27FC236}">
              <a16:creationId xmlns:a16="http://schemas.microsoft.com/office/drawing/2014/main" id="{00000000-0008-0000-0600-0000AB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40" name="楕円 939">
          <a:extLst>
            <a:ext uri="{FF2B5EF4-FFF2-40B4-BE49-F238E27FC236}">
              <a16:creationId xmlns:a16="http://schemas.microsoft.com/office/drawing/2014/main" id="{00000000-0008-0000-0600-0000AC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41" name="テキスト ボックス 940">
          <a:extLst>
            <a:ext uri="{FF2B5EF4-FFF2-40B4-BE49-F238E27FC236}">
              <a16:creationId xmlns:a16="http://schemas.microsoft.com/office/drawing/2014/main" id="{00000000-0008-0000-0600-0000AD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42" name="楕円 941">
          <a:extLst>
            <a:ext uri="{FF2B5EF4-FFF2-40B4-BE49-F238E27FC236}">
              <a16:creationId xmlns:a16="http://schemas.microsoft.com/office/drawing/2014/main" id="{00000000-0008-0000-0600-0000AE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43" name="テキスト ボックス 942">
          <a:extLst>
            <a:ext uri="{FF2B5EF4-FFF2-40B4-BE49-F238E27FC236}">
              <a16:creationId xmlns:a16="http://schemas.microsoft.com/office/drawing/2014/main" id="{00000000-0008-0000-0600-0000AF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44" name="楕円 943">
          <a:extLst>
            <a:ext uri="{FF2B5EF4-FFF2-40B4-BE49-F238E27FC236}">
              <a16:creationId xmlns:a16="http://schemas.microsoft.com/office/drawing/2014/main" id="{00000000-0008-0000-0600-0000B0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45" name="テキスト ボックス 944">
          <a:extLst>
            <a:ext uri="{FF2B5EF4-FFF2-40B4-BE49-F238E27FC236}">
              <a16:creationId xmlns:a16="http://schemas.microsoft.com/office/drawing/2014/main" id="{00000000-0008-0000-0600-0000B1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46" name="楕円 945">
          <a:extLst>
            <a:ext uri="{FF2B5EF4-FFF2-40B4-BE49-F238E27FC236}">
              <a16:creationId xmlns:a16="http://schemas.microsoft.com/office/drawing/2014/main" id="{00000000-0008-0000-0600-0000B2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47" name="テキスト ボックス 946">
          <a:extLst>
            <a:ext uri="{FF2B5EF4-FFF2-40B4-BE49-F238E27FC236}">
              <a16:creationId xmlns:a16="http://schemas.microsoft.com/office/drawing/2014/main" id="{00000000-0008-0000-0600-0000B3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8" name="正方形/長方形 947">
          <a:extLst>
            <a:ext uri="{FF2B5EF4-FFF2-40B4-BE49-F238E27FC236}">
              <a16:creationId xmlns:a16="http://schemas.microsoft.com/office/drawing/2014/main" id="{00000000-0008-0000-0600-0000B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9" name="正方形/長方形 948">
          <a:extLst>
            <a:ext uri="{FF2B5EF4-FFF2-40B4-BE49-F238E27FC236}">
              <a16:creationId xmlns:a16="http://schemas.microsoft.com/office/drawing/2014/main" id="{00000000-0008-0000-0600-0000B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50" name="テキスト ボックス 949">
          <a:extLst>
            <a:ext uri="{FF2B5EF4-FFF2-40B4-BE49-F238E27FC236}">
              <a16:creationId xmlns:a16="http://schemas.microsoft.com/office/drawing/2014/main" id="{00000000-0008-0000-0600-0000B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歳出決算総額は、住民一人当たり</a:t>
          </a:r>
          <a:r>
            <a:rPr kumimoji="1" lang="en-US" altLang="ja-JP" sz="1300">
              <a:latin typeface="ＭＳ Ｐゴシック" panose="020B0600070205080204" pitchFamily="50" charset="-128"/>
              <a:ea typeface="ＭＳ Ｐゴシック" panose="020B0600070205080204" pitchFamily="50" charset="-128"/>
            </a:rPr>
            <a:t>344</a:t>
          </a:r>
          <a:r>
            <a:rPr kumimoji="1" lang="ja-JP" altLang="en-US" sz="1300">
              <a:latin typeface="ＭＳ Ｐゴシック" panose="020B0600070205080204" pitchFamily="50" charset="-128"/>
              <a:ea typeface="ＭＳ Ｐゴシック" panose="020B0600070205080204" pitchFamily="50" charset="-128"/>
            </a:rPr>
            <a:t>千円となっている。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構成費目である人件費、物件費、維持補修費、扶助費、補助費等は、依然として類似団体より低く抑えることができている。これは、人口に対して行政面積が少ないため、インフラや公共施設の維持管理にかかる費用が少ないためだと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普通建設費は、大きな事業が完了し、新規の大きな事業もないため類似団体より下回った。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公債費は、庁舎建設事業等の大規模事業の償還が始まるため、今後増加していくことが見込まれる。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繰出金は、企業誘致事業への繰出が必要なくなったため減少している。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今後も安定した財政運営となるよう、個々の事業について必要な改善を行う。</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岐阜県北方町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18,428
17,902
5.18
6,699,357
6,335,574
329,356
4,248,114
7,293,323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10.9
45.9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84074</xdr:rowOff>
    </xdr:from>
    <xdr:to>
      <xdr:col>24</xdr:col>
      <xdr:colOff>62865</xdr:colOff>
      <xdr:row>37</xdr:row>
      <xdr:rowOff>98933</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399024"/>
          <a:ext cx="1270" cy="1043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102760</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446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98933</xdr:rowOff>
    </xdr:from>
    <xdr:to>
      <xdr:col>24</xdr:col>
      <xdr:colOff>152400</xdr:colOff>
      <xdr:row>37</xdr:row>
      <xdr:rowOff>98933</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442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30751</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74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8,992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84074</xdr:rowOff>
    </xdr:from>
    <xdr:to>
      <xdr:col>24</xdr:col>
      <xdr:colOff>152400</xdr:colOff>
      <xdr:row>31</xdr:row>
      <xdr:rowOff>84074</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399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98933</xdr:rowOff>
    </xdr:from>
    <xdr:to>
      <xdr:col>24</xdr:col>
      <xdr:colOff>63500</xdr:colOff>
      <xdr:row>37</xdr:row>
      <xdr:rowOff>115888</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442583"/>
          <a:ext cx="838200" cy="16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147019</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8048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124142</xdr:rowOff>
    </xdr:from>
    <xdr:to>
      <xdr:col>24</xdr:col>
      <xdr:colOff>114300</xdr:colOff>
      <xdr:row>35</xdr:row>
      <xdr:rowOff>54292</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5953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112649</xdr:rowOff>
    </xdr:from>
    <xdr:to>
      <xdr:col>19</xdr:col>
      <xdr:colOff>177800</xdr:colOff>
      <xdr:row>37</xdr:row>
      <xdr:rowOff>115888</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456299"/>
          <a:ext cx="889000" cy="3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145859</xdr:rowOff>
    </xdr:from>
    <xdr:to>
      <xdr:col>20</xdr:col>
      <xdr:colOff>38100</xdr:colOff>
      <xdr:row>35</xdr:row>
      <xdr:rowOff>76009</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5975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92536</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750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82169</xdr:rowOff>
    </xdr:from>
    <xdr:to>
      <xdr:col>15</xdr:col>
      <xdr:colOff>50800</xdr:colOff>
      <xdr:row>37</xdr:row>
      <xdr:rowOff>112649</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425819"/>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135191</xdr:rowOff>
    </xdr:from>
    <xdr:to>
      <xdr:col>15</xdr:col>
      <xdr:colOff>101600</xdr:colOff>
      <xdr:row>35</xdr:row>
      <xdr:rowOff>65341</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5964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81868</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739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165608</xdr:rowOff>
    </xdr:from>
    <xdr:to>
      <xdr:col>10</xdr:col>
      <xdr:colOff>114300</xdr:colOff>
      <xdr:row>37</xdr:row>
      <xdr:rowOff>82169</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337808"/>
          <a:ext cx="889000" cy="88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138240</xdr:rowOff>
    </xdr:from>
    <xdr:to>
      <xdr:col>10</xdr:col>
      <xdr:colOff>165100</xdr:colOff>
      <xdr:row>35</xdr:row>
      <xdr:rowOff>68390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967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84917</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742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42609</xdr:rowOff>
    </xdr:from>
    <xdr:to>
      <xdr:col>6</xdr:col>
      <xdr:colOff>38100</xdr:colOff>
      <xdr:row>34</xdr:row>
      <xdr:rowOff>144209</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87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160736</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647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48133</xdr:rowOff>
    </xdr:from>
    <xdr:to>
      <xdr:col>24</xdr:col>
      <xdr:colOff>114300</xdr:colOff>
      <xdr:row>37</xdr:row>
      <xdr:rowOff>149733</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391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134510</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306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65088</xdr:rowOff>
    </xdr:from>
    <xdr:to>
      <xdr:col>20</xdr:col>
      <xdr:colOff>38100</xdr:colOff>
      <xdr:row>37</xdr:row>
      <xdr:rowOff>166688</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408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157815</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501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61849</xdr:rowOff>
    </xdr:from>
    <xdr:to>
      <xdr:col>15</xdr:col>
      <xdr:colOff>101600</xdr:colOff>
      <xdr:row>37</xdr:row>
      <xdr:rowOff>163449</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405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154576</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498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31369</xdr:rowOff>
    </xdr:from>
    <xdr:to>
      <xdr:col>10</xdr:col>
      <xdr:colOff>165100</xdr:colOff>
      <xdr:row>37</xdr:row>
      <xdr:rowOff>132969</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375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124096</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467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114808</xdr:rowOff>
    </xdr:from>
    <xdr:to>
      <xdr:col>6</xdr:col>
      <xdr:colOff>38100</xdr:colOff>
      <xdr:row>37</xdr:row>
      <xdr:rowOff>44958</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287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36085</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379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6006</xdr:rowOff>
    </xdr:from>
    <xdr:to>
      <xdr:col>24</xdr:col>
      <xdr:colOff>62865</xdr:colOff>
      <xdr:row>57</xdr:row>
      <xdr:rowOff>130697</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749956"/>
          <a:ext cx="1270" cy="11533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134524</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907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130697</xdr:rowOff>
    </xdr:from>
    <xdr:to>
      <xdr:col>24</xdr:col>
      <xdr:colOff>152400</xdr:colOff>
      <xdr:row>57</xdr:row>
      <xdr:rowOff>130697</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903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124133</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525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291,742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6006</xdr:rowOff>
    </xdr:from>
    <xdr:to>
      <xdr:col>24</xdr:col>
      <xdr:colOff>152400</xdr:colOff>
      <xdr:row>51</xdr:row>
      <xdr:rowOff>6006</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749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57121</xdr:rowOff>
    </xdr:from>
    <xdr:to>
      <xdr:col>24</xdr:col>
      <xdr:colOff>63500</xdr:colOff>
      <xdr:row>57</xdr:row>
      <xdr:rowOff>69245</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3797300" y="9829771"/>
          <a:ext cx="838200" cy="12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15729</xdr:rowOff>
    </xdr:from>
    <xdr:ext cx="534377"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4454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164302</xdr:rowOff>
    </xdr:from>
    <xdr:to>
      <xdr:col>24</xdr:col>
      <xdr:colOff>114300</xdr:colOff>
      <xdr:row>56</xdr:row>
      <xdr:rowOff>94452</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594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57121</xdr:rowOff>
    </xdr:from>
    <xdr:to>
      <xdr:col>19</xdr:col>
      <xdr:colOff>177800</xdr:colOff>
      <xdr:row>57</xdr:row>
      <xdr:rowOff>94785</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2908300" y="9829771"/>
          <a:ext cx="889000" cy="37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104248</xdr:rowOff>
    </xdr:from>
    <xdr:to>
      <xdr:col>20</xdr:col>
      <xdr:colOff>38100</xdr:colOff>
      <xdr:row>56</xdr:row>
      <xdr:rowOff>34398</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533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50925</xdr:rowOff>
    </xdr:from>
    <xdr:ext cx="599010"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497795" y="9309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80794</xdr:rowOff>
    </xdr:from>
    <xdr:to>
      <xdr:col>15</xdr:col>
      <xdr:colOff>50800</xdr:colOff>
      <xdr:row>57</xdr:row>
      <xdr:rowOff>94785</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019300" y="9853444"/>
          <a:ext cx="889000" cy="13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53874</xdr:rowOff>
    </xdr:from>
    <xdr:to>
      <xdr:col>15</xdr:col>
      <xdr:colOff>101600</xdr:colOff>
      <xdr:row>56</xdr:row>
      <xdr:rowOff>155474</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655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551</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41111" y="9430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97615</xdr:rowOff>
    </xdr:from>
    <xdr:to>
      <xdr:col>10</xdr:col>
      <xdr:colOff>114300</xdr:colOff>
      <xdr:row>57</xdr:row>
      <xdr:rowOff>80794</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a:off x="1130300" y="9527365"/>
          <a:ext cx="889000" cy="326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60123</xdr:rowOff>
    </xdr:from>
    <xdr:to>
      <xdr:col>10</xdr:col>
      <xdr:colOff>165100</xdr:colOff>
      <xdr:row>56</xdr:row>
      <xdr:rowOff>161723</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661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6800</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52111" y="9436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67801</xdr:rowOff>
    </xdr:from>
    <xdr:to>
      <xdr:col>6</xdr:col>
      <xdr:colOff>38100</xdr:colOff>
      <xdr:row>56</xdr:row>
      <xdr:rowOff>169401</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669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160528</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63111" y="9761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18445</xdr:rowOff>
    </xdr:from>
    <xdr:to>
      <xdr:col>24</xdr:col>
      <xdr:colOff>114300</xdr:colOff>
      <xdr:row>57</xdr:row>
      <xdr:rowOff>120045</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791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104822</xdr:rowOff>
    </xdr:from>
    <xdr:ext cx="534377"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706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6321</xdr:rowOff>
    </xdr:from>
    <xdr:to>
      <xdr:col>20</xdr:col>
      <xdr:colOff>38100</xdr:colOff>
      <xdr:row>57</xdr:row>
      <xdr:rowOff>107921</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778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99048</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530111" y="9871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43985</xdr:rowOff>
    </xdr:from>
    <xdr:to>
      <xdr:col>15</xdr:col>
      <xdr:colOff>101600</xdr:colOff>
      <xdr:row>57</xdr:row>
      <xdr:rowOff>145585</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816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136712</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41111" y="9909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29994</xdr:rowOff>
    </xdr:from>
    <xdr:to>
      <xdr:col>10</xdr:col>
      <xdr:colOff>165100</xdr:colOff>
      <xdr:row>57</xdr:row>
      <xdr:rowOff>131594</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802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122721</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52111" y="9895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46815</xdr:rowOff>
    </xdr:from>
    <xdr:to>
      <xdr:col>6</xdr:col>
      <xdr:colOff>38100</xdr:colOff>
      <xdr:row>55</xdr:row>
      <xdr:rowOff>148415</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476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53</xdr:row>
      <xdr:rowOff>164942</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30795" y="92517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6219</xdr:rowOff>
    </xdr:from>
    <xdr:to>
      <xdr:col>24</xdr:col>
      <xdr:colOff>62865</xdr:colOff>
      <xdr:row>79</xdr:row>
      <xdr:rowOff>53888</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007719"/>
          <a:ext cx="1270" cy="15907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57715</xdr:rowOff>
    </xdr:from>
    <xdr:ext cx="534377"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602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53888</xdr:rowOff>
    </xdr:from>
    <xdr:to>
      <xdr:col>24</xdr:col>
      <xdr:colOff>152400</xdr:colOff>
      <xdr:row>79</xdr:row>
      <xdr:rowOff>53888</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598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124346</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782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240,262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6219</xdr:rowOff>
    </xdr:from>
    <xdr:to>
      <xdr:col>24</xdr:col>
      <xdr:colOff>152400</xdr:colOff>
      <xdr:row>70</xdr:row>
      <xdr:rowOff>6219</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007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118255</xdr:rowOff>
    </xdr:from>
    <xdr:to>
      <xdr:col>24</xdr:col>
      <xdr:colOff>63500</xdr:colOff>
      <xdr:row>77</xdr:row>
      <xdr:rowOff>122948</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3797300" y="13319905"/>
          <a:ext cx="838200" cy="4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110286</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79758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87409</xdr:rowOff>
    </xdr:from>
    <xdr:to>
      <xdr:col>24</xdr:col>
      <xdr:colOff>114300</xdr:colOff>
      <xdr:row>76</xdr:row>
      <xdr:rowOff>17559</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2946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118255</xdr:rowOff>
    </xdr:from>
    <xdr:to>
      <xdr:col>19</xdr:col>
      <xdr:colOff>177800</xdr:colOff>
      <xdr:row>77</xdr:row>
      <xdr:rowOff>146177</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3319905"/>
          <a:ext cx="889000" cy="27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147758</xdr:rowOff>
    </xdr:from>
    <xdr:to>
      <xdr:col>20</xdr:col>
      <xdr:colOff>38100</xdr:colOff>
      <xdr:row>76</xdr:row>
      <xdr:rowOff>77908</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3006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94436</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27817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136641</xdr:rowOff>
    </xdr:from>
    <xdr:to>
      <xdr:col>15</xdr:col>
      <xdr:colOff>50800</xdr:colOff>
      <xdr:row>77</xdr:row>
      <xdr:rowOff>146177</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a:off x="2019300" y="13338291"/>
          <a:ext cx="889000" cy="9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168659</xdr:rowOff>
    </xdr:from>
    <xdr:to>
      <xdr:col>15</xdr:col>
      <xdr:colOff>101600</xdr:colOff>
      <xdr:row>76</xdr:row>
      <xdr:rowOff>98809</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027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115336</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28026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136641</xdr:rowOff>
    </xdr:from>
    <xdr:to>
      <xdr:col>10</xdr:col>
      <xdr:colOff>114300</xdr:colOff>
      <xdr:row>78</xdr:row>
      <xdr:rowOff>15222</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3338291"/>
          <a:ext cx="889000" cy="50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10272</xdr:rowOff>
    </xdr:from>
    <xdr:to>
      <xdr:col>10</xdr:col>
      <xdr:colOff>165100</xdr:colOff>
      <xdr:row>76</xdr:row>
      <xdr:rowOff>111872</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040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128399</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2815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113371</xdr:rowOff>
    </xdr:from>
    <xdr:to>
      <xdr:col>6</xdr:col>
      <xdr:colOff>38100</xdr:colOff>
      <xdr:row>77</xdr:row>
      <xdr:rowOff>43521</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143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60048</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2918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72148</xdr:rowOff>
    </xdr:from>
    <xdr:to>
      <xdr:col>24</xdr:col>
      <xdr:colOff>114300</xdr:colOff>
      <xdr:row>78</xdr:row>
      <xdr:rowOff>2298</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3273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50575</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3252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67455</xdr:rowOff>
    </xdr:from>
    <xdr:to>
      <xdr:col>20</xdr:col>
      <xdr:colOff>38100</xdr:colOff>
      <xdr:row>77</xdr:row>
      <xdr:rowOff>169055</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326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160182</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33618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95377</xdr:rowOff>
    </xdr:from>
    <xdr:to>
      <xdr:col>15</xdr:col>
      <xdr:colOff>101600</xdr:colOff>
      <xdr:row>78</xdr:row>
      <xdr:rowOff>25527</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297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16654</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33897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85841</xdr:rowOff>
    </xdr:from>
    <xdr:to>
      <xdr:col>10</xdr:col>
      <xdr:colOff>165100</xdr:colOff>
      <xdr:row>78</xdr:row>
      <xdr:rowOff>15991</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287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7118</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33802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135872</xdr:rowOff>
    </xdr:from>
    <xdr:to>
      <xdr:col>6</xdr:col>
      <xdr:colOff>38100</xdr:colOff>
      <xdr:row>78</xdr:row>
      <xdr:rowOff>66022</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337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57149</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3430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27620</xdr:rowOff>
    </xdr:from>
    <xdr:to>
      <xdr:col>24</xdr:col>
      <xdr:colOff>62865</xdr:colOff>
      <xdr:row>99</xdr:row>
      <xdr:rowOff>64621</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633595" y="15458120"/>
          <a:ext cx="1270" cy="15800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68448</xdr:rowOff>
    </xdr:from>
    <xdr:ext cx="534377" cy="259045"/>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686300" y="17041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64621</xdr:rowOff>
    </xdr:from>
    <xdr:to>
      <xdr:col>24</xdr:col>
      <xdr:colOff>152400</xdr:colOff>
      <xdr:row>99</xdr:row>
      <xdr:rowOff>64621</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7038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145747</xdr:rowOff>
    </xdr:from>
    <xdr:ext cx="599010" cy="259045"/>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686300" y="15233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118,864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27620</xdr:rowOff>
    </xdr:from>
    <xdr:to>
      <xdr:col>24</xdr:col>
      <xdr:colOff>152400</xdr:colOff>
      <xdr:row>90</xdr:row>
      <xdr:rowOff>27620</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5458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99</xdr:row>
      <xdr:rowOff>61714</xdr:rowOff>
    </xdr:from>
    <xdr:to>
      <xdr:col>24</xdr:col>
      <xdr:colOff>63500</xdr:colOff>
      <xdr:row>99</xdr:row>
      <xdr:rowOff>64621</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3797300" y="17035264"/>
          <a:ext cx="838200" cy="2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124137</xdr:rowOff>
    </xdr:from>
    <xdr:ext cx="534377" cy="259045"/>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686300" y="164118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101260</xdr:rowOff>
    </xdr:from>
    <xdr:to>
      <xdr:col>24</xdr:col>
      <xdr:colOff>114300</xdr:colOff>
      <xdr:row>97</xdr:row>
      <xdr:rowOff>31410</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584700" y="16560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52408</xdr:rowOff>
    </xdr:from>
    <xdr:to>
      <xdr:col>19</xdr:col>
      <xdr:colOff>177800</xdr:colOff>
      <xdr:row>99</xdr:row>
      <xdr:rowOff>61714</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a:off x="2908300" y="17025958"/>
          <a:ext cx="889000" cy="9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95496</xdr:rowOff>
    </xdr:from>
    <xdr:to>
      <xdr:col>20</xdr:col>
      <xdr:colOff>38100</xdr:colOff>
      <xdr:row>97</xdr:row>
      <xdr:rowOff>25646</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746500" y="16554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42173</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530111" y="16329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37173</xdr:rowOff>
    </xdr:from>
    <xdr:to>
      <xdr:col>15</xdr:col>
      <xdr:colOff>50800</xdr:colOff>
      <xdr:row>99</xdr:row>
      <xdr:rowOff>52408</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a:off x="2019300" y="17010723"/>
          <a:ext cx="889000" cy="15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107612</xdr:rowOff>
    </xdr:from>
    <xdr:to>
      <xdr:col>15</xdr:col>
      <xdr:colOff>101600</xdr:colOff>
      <xdr:row>97</xdr:row>
      <xdr:rowOff>37762</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857500" y="16566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54289</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641111" y="16342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37173</xdr:rowOff>
    </xdr:from>
    <xdr:to>
      <xdr:col>10</xdr:col>
      <xdr:colOff>114300</xdr:colOff>
      <xdr:row>99</xdr:row>
      <xdr:rowOff>45076</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flipV="1">
          <a:off x="1130300" y="17010723"/>
          <a:ext cx="889000" cy="7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88230</xdr:rowOff>
    </xdr:from>
    <xdr:to>
      <xdr:col>10</xdr:col>
      <xdr:colOff>165100</xdr:colOff>
      <xdr:row>97</xdr:row>
      <xdr:rowOff>18380</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968500" y="1654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34907</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52111" y="16322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7322</xdr:rowOff>
    </xdr:from>
    <xdr:to>
      <xdr:col>6</xdr:col>
      <xdr:colOff>38100</xdr:colOff>
      <xdr:row>97</xdr:row>
      <xdr:rowOff>108922</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079500" y="16637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125449</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63111" y="16413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99</xdr:row>
      <xdr:rowOff>13821</xdr:rowOff>
    </xdr:from>
    <xdr:to>
      <xdr:col>24</xdr:col>
      <xdr:colOff>114300</xdr:colOff>
      <xdr:row>99</xdr:row>
      <xdr:rowOff>115421</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584700" y="16987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100198</xdr:rowOff>
    </xdr:from>
    <xdr:ext cx="534377" cy="259045"/>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686300" y="16902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99</xdr:row>
      <xdr:rowOff>10914</xdr:rowOff>
    </xdr:from>
    <xdr:to>
      <xdr:col>20</xdr:col>
      <xdr:colOff>38100</xdr:colOff>
      <xdr:row>99</xdr:row>
      <xdr:rowOff>112514</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746500" y="16984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103641</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530111" y="17077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99</xdr:row>
      <xdr:rowOff>1608</xdr:rowOff>
    </xdr:from>
    <xdr:to>
      <xdr:col>15</xdr:col>
      <xdr:colOff>101600</xdr:colOff>
      <xdr:row>99</xdr:row>
      <xdr:rowOff>103208</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857500" y="16975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94335</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641111" y="17067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157823</xdr:rowOff>
    </xdr:from>
    <xdr:to>
      <xdr:col>10</xdr:col>
      <xdr:colOff>165100</xdr:colOff>
      <xdr:row>99</xdr:row>
      <xdr:rowOff>87973</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968500" y="16959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79100</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52111" y="17052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165726</xdr:rowOff>
    </xdr:from>
    <xdr:to>
      <xdr:col>6</xdr:col>
      <xdr:colOff>38100</xdr:colOff>
      <xdr:row>99</xdr:row>
      <xdr:rowOff>95876</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079500" y="16967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87003</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63111" y="17060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id="{00000000-0008-0000-07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97409</xdr:rowOff>
    </xdr:from>
    <xdr:to>
      <xdr:col>54</xdr:col>
      <xdr:colOff>189865</xdr:colOff>
      <xdr:row>38</xdr:row>
      <xdr:rowOff>139700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10475595" y="5412359"/>
          <a:ext cx="1270" cy="1242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7" name="労働費最小値テキスト">
          <a:extLst>
            <a:ext uri="{FF2B5EF4-FFF2-40B4-BE49-F238E27FC236}">
              <a16:creationId xmlns:a16="http://schemas.microsoft.com/office/drawing/2014/main" id="{00000000-0008-0000-0700-00001F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44086</xdr:rowOff>
    </xdr:from>
    <xdr:ext cx="469744" cy="259045"/>
    <xdr:sp macro="" textlink="">
      <xdr:nvSpPr>
        <xdr:cNvPr id="289" name="労働費最大値テキスト">
          <a:extLst>
            <a:ext uri="{FF2B5EF4-FFF2-40B4-BE49-F238E27FC236}">
              <a16:creationId xmlns:a16="http://schemas.microsoft.com/office/drawing/2014/main" id="{00000000-0008-0000-0700-000021010000}"/>
            </a:ext>
          </a:extLst>
        </xdr:cNvPr>
        <xdr:cNvSpPr txBox="1"/>
      </xdr:nvSpPr>
      <xdr:spPr>
        <a:xfrm>
          <a:off x="10528300" y="5187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5,435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97409</xdr:rowOff>
    </xdr:from>
    <xdr:to>
      <xdr:col>55</xdr:col>
      <xdr:colOff>88900</xdr:colOff>
      <xdr:row>31</xdr:row>
      <xdr:rowOff>97409</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54123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141529</xdr:rowOff>
    </xdr:from>
    <xdr:to>
      <xdr:col>55</xdr:col>
      <xdr:colOff>0</xdr:colOff>
      <xdr:row>38</xdr:row>
      <xdr:rowOff>31572</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9639300" y="6485179"/>
          <a:ext cx="838200" cy="61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171442</xdr:rowOff>
    </xdr:from>
    <xdr:ext cx="378565" cy="259045"/>
    <xdr:sp macro="" textlink="">
      <xdr:nvSpPr>
        <xdr:cNvPr id="292" name="労働費平均値テキスト">
          <a:extLst>
            <a:ext uri="{FF2B5EF4-FFF2-40B4-BE49-F238E27FC236}">
              <a16:creationId xmlns:a16="http://schemas.microsoft.com/office/drawing/2014/main" id="{00000000-0008-0000-0700-000024010000}"/>
            </a:ext>
          </a:extLst>
        </xdr:cNvPr>
        <xdr:cNvSpPr txBox="1"/>
      </xdr:nvSpPr>
      <xdr:spPr>
        <a:xfrm>
          <a:off x="10528300" y="634364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148565</xdr:rowOff>
    </xdr:from>
    <xdr:to>
      <xdr:col>55</xdr:col>
      <xdr:colOff>50800</xdr:colOff>
      <xdr:row>38</xdr:row>
      <xdr:rowOff>78715</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10426700" y="649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141529</xdr:rowOff>
    </xdr:from>
    <xdr:to>
      <xdr:col>50</xdr:col>
      <xdr:colOff>114300</xdr:colOff>
      <xdr:row>37</xdr:row>
      <xdr:rowOff>149758</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flipV="1">
          <a:off x="8750300" y="6485179"/>
          <a:ext cx="889000" cy="8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154051</xdr:rowOff>
    </xdr:from>
    <xdr:to>
      <xdr:col>50</xdr:col>
      <xdr:colOff>165100</xdr:colOff>
      <xdr:row>38</xdr:row>
      <xdr:rowOff>84201</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9588500" y="649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75328</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9450017" y="65904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133299</xdr:rowOff>
    </xdr:from>
    <xdr:to>
      <xdr:col>45</xdr:col>
      <xdr:colOff>177800</xdr:colOff>
      <xdr:row>37</xdr:row>
      <xdr:rowOff>149758</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7861300" y="6476949"/>
          <a:ext cx="889000" cy="16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147879</xdr:rowOff>
    </xdr:from>
    <xdr:to>
      <xdr:col>46</xdr:col>
      <xdr:colOff>38100</xdr:colOff>
      <xdr:row>38</xdr:row>
      <xdr:rowOff>78029</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8699500" y="6491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69156</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61017" y="65842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133299</xdr:rowOff>
    </xdr:from>
    <xdr:to>
      <xdr:col>41</xdr:col>
      <xdr:colOff>50800</xdr:colOff>
      <xdr:row>37</xdr:row>
      <xdr:rowOff>139243</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flipV="1">
          <a:off x="6972300" y="6476949"/>
          <a:ext cx="889000" cy="5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142392</xdr:rowOff>
    </xdr:from>
    <xdr:to>
      <xdr:col>41</xdr:col>
      <xdr:colOff>101600</xdr:colOff>
      <xdr:row>38</xdr:row>
      <xdr:rowOff>72543</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7810500" y="648604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63669</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72017" y="65787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107874</xdr:rowOff>
    </xdr:from>
    <xdr:to>
      <xdr:col>36</xdr:col>
      <xdr:colOff>165100</xdr:colOff>
      <xdr:row>38</xdr:row>
      <xdr:rowOff>38024</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6921500" y="645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29151</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3017" y="65442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152222</xdr:rowOff>
    </xdr:from>
    <xdr:to>
      <xdr:col>55</xdr:col>
      <xdr:colOff>50800</xdr:colOff>
      <xdr:row>38</xdr:row>
      <xdr:rowOff>82372</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10426700" y="649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126991</xdr:rowOff>
    </xdr:from>
    <xdr:ext cx="378565" cy="259045"/>
    <xdr:sp macro="" textlink="">
      <xdr:nvSpPr>
        <xdr:cNvPr id="311" name="労働費該当値テキスト">
          <a:extLst>
            <a:ext uri="{FF2B5EF4-FFF2-40B4-BE49-F238E27FC236}">
              <a16:creationId xmlns:a16="http://schemas.microsoft.com/office/drawing/2014/main" id="{00000000-0008-0000-0700-000037010000}"/>
            </a:ext>
          </a:extLst>
        </xdr:cNvPr>
        <xdr:cNvSpPr txBox="1"/>
      </xdr:nvSpPr>
      <xdr:spPr>
        <a:xfrm>
          <a:off x="10528300" y="64706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90729</xdr:rowOff>
    </xdr:from>
    <xdr:to>
      <xdr:col>50</xdr:col>
      <xdr:colOff>165100</xdr:colOff>
      <xdr:row>38</xdr:row>
      <xdr:rowOff>20879</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9588500" y="6434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37406</xdr:rowOff>
    </xdr:from>
    <xdr:ext cx="378565"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450017" y="62096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98958</xdr:rowOff>
    </xdr:from>
    <xdr:to>
      <xdr:col>46</xdr:col>
      <xdr:colOff>38100</xdr:colOff>
      <xdr:row>38</xdr:row>
      <xdr:rowOff>29108</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8699500" y="6442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45635</xdr:rowOff>
    </xdr:from>
    <xdr:ext cx="378565"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561017" y="62178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82499</xdr:rowOff>
    </xdr:from>
    <xdr:to>
      <xdr:col>41</xdr:col>
      <xdr:colOff>101600</xdr:colOff>
      <xdr:row>38</xdr:row>
      <xdr:rowOff>12649</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7810500" y="6426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29176</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672017" y="62013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88443</xdr:rowOff>
    </xdr:from>
    <xdr:to>
      <xdr:col>36</xdr:col>
      <xdr:colOff>165100</xdr:colOff>
      <xdr:row>38</xdr:row>
      <xdr:rowOff>18593</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6921500" y="6432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35120</xdr:rowOff>
    </xdr:from>
    <xdr:ext cx="378565"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783017" y="62073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a16="http://schemas.microsoft.com/office/drawing/2014/main" id="{00000000-0008-0000-07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152844</xdr:rowOff>
    </xdr:from>
    <xdr:to>
      <xdr:col>54</xdr:col>
      <xdr:colOff>189865</xdr:colOff>
      <xdr:row>59</xdr:row>
      <xdr:rowOff>29451</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10475595" y="8553894"/>
          <a:ext cx="1270" cy="15911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33278</xdr:rowOff>
    </xdr:from>
    <xdr:ext cx="469744" cy="259045"/>
    <xdr:sp macro="" textlink="">
      <xdr:nvSpPr>
        <xdr:cNvPr id="344" name="農林水産業費最小値テキスト">
          <a:extLst>
            <a:ext uri="{FF2B5EF4-FFF2-40B4-BE49-F238E27FC236}">
              <a16:creationId xmlns:a16="http://schemas.microsoft.com/office/drawing/2014/main" id="{00000000-0008-0000-0700-000058010000}"/>
            </a:ext>
          </a:extLst>
        </xdr:cNvPr>
        <xdr:cNvSpPr txBox="1"/>
      </xdr:nvSpPr>
      <xdr:spPr>
        <a:xfrm>
          <a:off x="10528300" y="10148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29451</xdr:rowOff>
    </xdr:from>
    <xdr:to>
      <xdr:col>55</xdr:col>
      <xdr:colOff>88900</xdr:colOff>
      <xdr:row>59</xdr:row>
      <xdr:rowOff>29451</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10145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99521</xdr:rowOff>
    </xdr:from>
    <xdr:ext cx="599010" cy="259045"/>
    <xdr:sp macro="" textlink="">
      <xdr:nvSpPr>
        <xdr:cNvPr id="346" name="農林水産業費最大値テキスト">
          <a:extLst>
            <a:ext uri="{FF2B5EF4-FFF2-40B4-BE49-F238E27FC236}">
              <a16:creationId xmlns:a16="http://schemas.microsoft.com/office/drawing/2014/main" id="{00000000-0008-0000-0700-00005A010000}"/>
            </a:ext>
          </a:extLst>
        </xdr:cNvPr>
        <xdr:cNvSpPr txBox="1"/>
      </xdr:nvSpPr>
      <xdr:spPr>
        <a:xfrm>
          <a:off x="10528300" y="8329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126,465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49</xdr:row>
      <xdr:rowOff>152844</xdr:rowOff>
    </xdr:from>
    <xdr:to>
      <xdr:col>55</xdr:col>
      <xdr:colOff>88900</xdr:colOff>
      <xdr:row>49</xdr:row>
      <xdr:rowOff>152844</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85538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14630</xdr:rowOff>
    </xdr:from>
    <xdr:to>
      <xdr:col>55</xdr:col>
      <xdr:colOff>0</xdr:colOff>
      <xdr:row>59</xdr:row>
      <xdr:rowOff>27089</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9639300" y="10130180"/>
          <a:ext cx="838200" cy="12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46982</xdr:rowOff>
    </xdr:from>
    <xdr:ext cx="534377" cy="259045"/>
    <xdr:sp macro="" textlink="">
      <xdr:nvSpPr>
        <xdr:cNvPr id="349" name="農林水産業費平均値テキスト">
          <a:extLst>
            <a:ext uri="{FF2B5EF4-FFF2-40B4-BE49-F238E27FC236}">
              <a16:creationId xmlns:a16="http://schemas.microsoft.com/office/drawing/2014/main" id="{00000000-0008-0000-0700-00005D010000}"/>
            </a:ext>
          </a:extLst>
        </xdr:cNvPr>
        <xdr:cNvSpPr txBox="1"/>
      </xdr:nvSpPr>
      <xdr:spPr>
        <a:xfrm>
          <a:off x="10528300" y="96481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24105</xdr:rowOff>
    </xdr:from>
    <xdr:to>
      <xdr:col>55</xdr:col>
      <xdr:colOff>50800</xdr:colOff>
      <xdr:row>57</xdr:row>
      <xdr:rowOff>125705</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10426700" y="9796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14630</xdr:rowOff>
    </xdr:from>
    <xdr:to>
      <xdr:col>50</xdr:col>
      <xdr:colOff>114300</xdr:colOff>
      <xdr:row>59</xdr:row>
      <xdr:rowOff>26594</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8750300" y="10130180"/>
          <a:ext cx="889000" cy="11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51295</xdr:rowOff>
    </xdr:from>
    <xdr:to>
      <xdr:col>50</xdr:col>
      <xdr:colOff>165100</xdr:colOff>
      <xdr:row>57</xdr:row>
      <xdr:rowOff>152895</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9588500" y="9823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169422</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9372111" y="9599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20434</xdr:rowOff>
    </xdr:from>
    <xdr:to>
      <xdr:col>45</xdr:col>
      <xdr:colOff>177800</xdr:colOff>
      <xdr:row>59</xdr:row>
      <xdr:rowOff>26594</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7861300" y="10135984"/>
          <a:ext cx="889000" cy="6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74676</xdr:rowOff>
    </xdr:from>
    <xdr:to>
      <xdr:col>46</xdr:col>
      <xdr:colOff>38100</xdr:colOff>
      <xdr:row>58</xdr:row>
      <xdr:rowOff>4826</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8699500" y="9847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21353</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483111" y="9622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20434</xdr:rowOff>
    </xdr:from>
    <xdr:to>
      <xdr:col>41</xdr:col>
      <xdr:colOff>50800</xdr:colOff>
      <xdr:row>59</xdr:row>
      <xdr:rowOff>29870</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flipV="1">
          <a:off x="6972300" y="10135984"/>
          <a:ext cx="889000" cy="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62306</xdr:rowOff>
    </xdr:from>
    <xdr:to>
      <xdr:col>41</xdr:col>
      <xdr:colOff>101600</xdr:colOff>
      <xdr:row>57</xdr:row>
      <xdr:rowOff>163906</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7810500" y="9834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8983</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594111" y="9610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58521</xdr:rowOff>
    </xdr:from>
    <xdr:to>
      <xdr:col>36</xdr:col>
      <xdr:colOff>165100</xdr:colOff>
      <xdr:row>57</xdr:row>
      <xdr:rowOff>160121</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6921500" y="9831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5198</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05111" y="9606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147739</xdr:rowOff>
    </xdr:from>
    <xdr:to>
      <xdr:col>55</xdr:col>
      <xdr:colOff>50800</xdr:colOff>
      <xdr:row>59</xdr:row>
      <xdr:rowOff>77889</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10426700" y="10091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62666</xdr:rowOff>
    </xdr:from>
    <xdr:ext cx="469744" cy="259045"/>
    <xdr:sp macro="" textlink="">
      <xdr:nvSpPr>
        <xdr:cNvPr id="368" name="農林水産業費該当値テキスト">
          <a:extLst>
            <a:ext uri="{FF2B5EF4-FFF2-40B4-BE49-F238E27FC236}">
              <a16:creationId xmlns:a16="http://schemas.microsoft.com/office/drawing/2014/main" id="{00000000-0008-0000-0700-000070010000}"/>
            </a:ext>
          </a:extLst>
        </xdr:cNvPr>
        <xdr:cNvSpPr txBox="1"/>
      </xdr:nvSpPr>
      <xdr:spPr>
        <a:xfrm>
          <a:off x="10528300" y="10006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135280</xdr:rowOff>
    </xdr:from>
    <xdr:to>
      <xdr:col>50</xdr:col>
      <xdr:colOff>165100</xdr:colOff>
      <xdr:row>59</xdr:row>
      <xdr:rowOff>65430</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9588500" y="1007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56557</xdr:rowOff>
    </xdr:from>
    <xdr:ext cx="469744"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404428" y="10172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147244</xdr:rowOff>
    </xdr:from>
    <xdr:to>
      <xdr:col>46</xdr:col>
      <xdr:colOff>38100</xdr:colOff>
      <xdr:row>59</xdr:row>
      <xdr:rowOff>77394</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8699500" y="10091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68521</xdr:rowOff>
    </xdr:from>
    <xdr:ext cx="469744"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8515428" y="10184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141084</xdr:rowOff>
    </xdr:from>
    <xdr:to>
      <xdr:col>41</xdr:col>
      <xdr:colOff>101600</xdr:colOff>
      <xdr:row>59</xdr:row>
      <xdr:rowOff>71234</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7810500" y="10085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62361</xdr:rowOff>
    </xdr:from>
    <xdr:ext cx="469744"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626428" y="10177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150520</xdr:rowOff>
    </xdr:from>
    <xdr:to>
      <xdr:col>36</xdr:col>
      <xdr:colOff>165100</xdr:colOff>
      <xdr:row>59</xdr:row>
      <xdr:rowOff>80670</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6921500" y="1009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71797</xdr:rowOff>
    </xdr:from>
    <xdr:ext cx="469744"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737428" y="10187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商工費グラフ枠">
          <a:extLst>
            <a:ext uri="{FF2B5EF4-FFF2-40B4-BE49-F238E27FC236}">
              <a16:creationId xmlns:a16="http://schemas.microsoft.com/office/drawing/2014/main" id="{00000000-0008-0000-07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100523</xdr:rowOff>
    </xdr:from>
    <xdr:to>
      <xdr:col>54</xdr:col>
      <xdr:colOff>189865</xdr:colOff>
      <xdr:row>79</xdr:row>
      <xdr:rowOff>95951</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10475595" y="12102023"/>
          <a:ext cx="1270" cy="15384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99778</xdr:rowOff>
    </xdr:from>
    <xdr:ext cx="378565" cy="259045"/>
    <xdr:sp macro="" textlink="">
      <xdr:nvSpPr>
        <xdr:cNvPr id="403" name="商工費最小値テキスト">
          <a:extLst>
            <a:ext uri="{FF2B5EF4-FFF2-40B4-BE49-F238E27FC236}">
              <a16:creationId xmlns:a16="http://schemas.microsoft.com/office/drawing/2014/main" id="{00000000-0008-0000-0700-000093010000}"/>
            </a:ext>
          </a:extLst>
        </xdr:cNvPr>
        <xdr:cNvSpPr txBox="1"/>
      </xdr:nvSpPr>
      <xdr:spPr>
        <a:xfrm>
          <a:off x="10528300" y="136443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95951</xdr:rowOff>
    </xdr:from>
    <xdr:to>
      <xdr:col>55</xdr:col>
      <xdr:colOff>88900</xdr:colOff>
      <xdr:row>79</xdr:row>
      <xdr:rowOff>95951</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3640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47200</xdr:rowOff>
    </xdr:from>
    <xdr:ext cx="599010" cy="259045"/>
    <xdr:sp macro="" textlink="">
      <xdr:nvSpPr>
        <xdr:cNvPr id="405" name="商工費最大値テキスト">
          <a:extLst>
            <a:ext uri="{FF2B5EF4-FFF2-40B4-BE49-F238E27FC236}">
              <a16:creationId xmlns:a16="http://schemas.microsoft.com/office/drawing/2014/main" id="{00000000-0008-0000-0700-000095010000}"/>
            </a:ext>
          </a:extLst>
        </xdr:cNvPr>
        <xdr:cNvSpPr txBox="1"/>
      </xdr:nvSpPr>
      <xdr:spPr>
        <a:xfrm>
          <a:off x="10528300" y="11877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141,599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100523</xdr:rowOff>
    </xdr:from>
    <xdr:to>
      <xdr:col>55</xdr:col>
      <xdr:colOff>88900</xdr:colOff>
      <xdr:row>70</xdr:row>
      <xdr:rowOff>100523</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10388600" y="12102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68028</xdr:rowOff>
    </xdr:from>
    <xdr:to>
      <xdr:col>55</xdr:col>
      <xdr:colOff>0</xdr:colOff>
      <xdr:row>79</xdr:row>
      <xdr:rowOff>87024</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9639300" y="13612578"/>
          <a:ext cx="838200" cy="18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82853</xdr:rowOff>
    </xdr:from>
    <xdr:ext cx="534377" cy="259045"/>
    <xdr:sp macro="" textlink="">
      <xdr:nvSpPr>
        <xdr:cNvPr id="408" name="商工費平均値テキスト">
          <a:extLst>
            <a:ext uri="{FF2B5EF4-FFF2-40B4-BE49-F238E27FC236}">
              <a16:creationId xmlns:a16="http://schemas.microsoft.com/office/drawing/2014/main" id="{00000000-0008-0000-0700-000098010000}"/>
            </a:ext>
          </a:extLst>
        </xdr:cNvPr>
        <xdr:cNvSpPr txBox="1"/>
      </xdr:nvSpPr>
      <xdr:spPr>
        <a:xfrm>
          <a:off x="10528300" y="132845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59976</xdr:rowOff>
    </xdr:from>
    <xdr:to>
      <xdr:col>55</xdr:col>
      <xdr:colOff>50800</xdr:colOff>
      <xdr:row>78</xdr:row>
      <xdr:rowOff>161576</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10426700" y="13433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86686</xdr:rowOff>
    </xdr:from>
    <xdr:to>
      <xdr:col>50</xdr:col>
      <xdr:colOff>114300</xdr:colOff>
      <xdr:row>79</xdr:row>
      <xdr:rowOff>87024</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8750300" y="13631236"/>
          <a:ext cx="889000" cy="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88672</xdr:rowOff>
    </xdr:from>
    <xdr:to>
      <xdr:col>50</xdr:col>
      <xdr:colOff>165100</xdr:colOff>
      <xdr:row>79</xdr:row>
      <xdr:rowOff>18822</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9588500" y="13461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35349</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9372111" y="13236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86382</xdr:rowOff>
    </xdr:from>
    <xdr:to>
      <xdr:col>45</xdr:col>
      <xdr:colOff>177800</xdr:colOff>
      <xdr:row>79</xdr:row>
      <xdr:rowOff>86686</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a:off x="7861300" y="13630932"/>
          <a:ext cx="889000" cy="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89836</xdr:rowOff>
    </xdr:from>
    <xdr:to>
      <xdr:col>46</xdr:col>
      <xdr:colOff>38100</xdr:colOff>
      <xdr:row>79</xdr:row>
      <xdr:rowOff>19986</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8699500" y="13462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36513</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8483111" y="13238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71239</xdr:rowOff>
    </xdr:from>
    <xdr:to>
      <xdr:col>41</xdr:col>
      <xdr:colOff>50800</xdr:colOff>
      <xdr:row>79</xdr:row>
      <xdr:rowOff>86382</xdr:rowOff>
    </xdr:to>
    <xdr:cxnSp macro="">
      <xdr:nvCxnSpPr>
        <xdr:cNvPr id="416" name="直線コネクタ 415">
          <a:extLst>
            <a:ext uri="{FF2B5EF4-FFF2-40B4-BE49-F238E27FC236}">
              <a16:creationId xmlns:a16="http://schemas.microsoft.com/office/drawing/2014/main" id="{00000000-0008-0000-0700-0000A0010000}"/>
            </a:ext>
          </a:extLst>
        </xdr:cNvPr>
        <xdr:cNvCxnSpPr/>
      </xdr:nvCxnSpPr>
      <xdr:spPr>
        <a:xfrm>
          <a:off x="6972300" y="13615789"/>
          <a:ext cx="889000" cy="15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88595</xdr:rowOff>
    </xdr:from>
    <xdr:to>
      <xdr:col>41</xdr:col>
      <xdr:colOff>101600</xdr:colOff>
      <xdr:row>79</xdr:row>
      <xdr:rowOff>18745</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7810500" y="1346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35272</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594111" y="13236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101070</xdr:rowOff>
    </xdr:from>
    <xdr:to>
      <xdr:col>36</xdr:col>
      <xdr:colOff>165100</xdr:colOff>
      <xdr:row>79</xdr:row>
      <xdr:rowOff>31220</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6921500" y="13474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47747</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05111" y="13249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17228</xdr:rowOff>
    </xdr:from>
    <xdr:to>
      <xdr:col>55</xdr:col>
      <xdr:colOff>50800</xdr:colOff>
      <xdr:row>79</xdr:row>
      <xdr:rowOff>118828</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10426700" y="13561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103605</xdr:rowOff>
    </xdr:from>
    <xdr:ext cx="469744" cy="259045"/>
    <xdr:sp macro="" textlink="">
      <xdr:nvSpPr>
        <xdr:cNvPr id="427" name="商工費該当値テキスト">
          <a:extLst>
            <a:ext uri="{FF2B5EF4-FFF2-40B4-BE49-F238E27FC236}">
              <a16:creationId xmlns:a16="http://schemas.microsoft.com/office/drawing/2014/main" id="{00000000-0008-0000-0700-0000AB010000}"/>
            </a:ext>
          </a:extLst>
        </xdr:cNvPr>
        <xdr:cNvSpPr txBox="1"/>
      </xdr:nvSpPr>
      <xdr:spPr>
        <a:xfrm>
          <a:off x="10528300" y="13476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36224</xdr:rowOff>
    </xdr:from>
    <xdr:to>
      <xdr:col>50</xdr:col>
      <xdr:colOff>165100</xdr:colOff>
      <xdr:row>79</xdr:row>
      <xdr:rowOff>137824</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9588500" y="13580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128951</xdr:rowOff>
    </xdr:from>
    <xdr:ext cx="469744"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9404428" y="13673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35886</xdr:rowOff>
    </xdr:from>
    <xdr:to>
      <xdr:col>46</xdr:col>
      <xdr:colOff>38100</xdr:colOff>
      <xdr:row>79</xdr:row>
      <xdr:rowOff>137486</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8699500" y="13580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128613</xdr:rowOff>
    </xdr:from>
    <xdr:ext cx="469744"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8515428" y="13673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35582</xdr:rowOff>
    </xdr:from>
    <xdr:to>
      <xdr:col>41</xdr:col>
      <xdr:colOff>101600</xdr:colOff>
      <xdr:row>79</xdr:row>
      <xdr:rowOff>137182</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7810500" y="1358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128309</xdr:rowOff>
    </xdr:from>
    <xdr:ext cx="469744"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7626428" y="13672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20439</xdr:rowOff>
    </xdr:from>
    <xdr:to>
      <xdr:col>36</xdr:col>
      <xdr:colOff>165100</xdr:colOff>
      <xdr:row>79</xdr:row>
      <xdr:rowOff>122039</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6921500" y="13564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113166</xdr:rowOff>
    </xdr:from>
    <xdr:ext cx="469744"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737428" y="13657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土木費グラフ枠">
          <a:extLst>
            <a:ext uri="{FF2B5EF4-FFF2-40B4-BE49-F238E27FC236}">
              <a16:creationId xmlns:a16="http://schemas.microsoft.com/office/drawing/2014/main" id="{00000000-0008-0000-0700-0000C6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143455</xdr:rowOff>
    </xdr:from>
    <xdr:to>
      <xdr:col>54</xdr:col>
      <xdr:colOff>189865</xdr:colOff>
      <xdr:row>97</xdr:row>
      <xdr:rowOff>119635</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flipV="1">
          <a:off x="10475595" y="15573955"/>
          <a:ext cx="1270" cy="1176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123462</xdr:rowOff>
    </xdr:from>
    <xdr:ext cx="534377" cy="259045"/>
    <xdr:sp macro="" textlink="">
      <xdr:nvSpPr>
        <xdr:cNvPr id="456" name="土木費最小値テキスト">
          <a:extLst>
            <a:ext uri="{FF2B5EF4-FFF2-40B4-BE49-F238E27FC236}">
              <a16:creationId xmlns:a16="http://schemas.microsoft.com/office/drawing/2014/main" id="{00000000-0008-0000-0700-0000C8010000}"/>
            </a:ext>
          </a:extLst>
        </xdr:cNvPr>
        <xdr:cNvSpPr txBox="1"/>
      </xdr:nvSpPr>
      <xdr:spPr>
        <a:xfrm>
          <a:off x="10528300" y="16754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119635</xdr:rowOff>
    </xdr:from>
    <xdr:to>
      <xdr:col>55</xdr:col>
      <xdr:colOff>88900</xdr:colOff>
      <xdr:row>97</xdr:row>
      <xdr:rowOff>119635</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6750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90132</xdr:rowOff>
    </xdr:from>
    <xdr:ext cx="599010" cy="259045"/>
    <xdr:sp macro="" textlink="">
      <xdr:nvSpPr>
        <xdr:cNvPr id="458" name="土木費最大値テキスト">
          <a:extLst>
            <a:ext uri="{FF2B5EF4-FFF2-40B4-BE49-F238E27FC236}">
              <a16:creationId xmlns:a16="http://schemas.microsoft.com/office/drawing/2014/main" id="{00000000-0008-0000-0700-0000CA010000}"/>
            </a:ext>
          </a:extLst>
        </xdr:cNvPr>
        <xdr:cNvSpPr txBox="1"/>
      </xdr:nvSpPr>
      <xdr:spPr>
        <a:xfrm>
          <a:off x="10528300" y="15349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219,343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143455</xdr:rowOff>
    </xdr:from>
    <xdr:to>
      <xdr:col>55</xdr:col>
      <xdr:colOff>88900</xdr:colOff>
      <xdr:row>90</xdr:row>
      <xdr:rowOff>143455</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10388600" y="15573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12027</xdr:rowOff>
    </xdr:from>
    <xdr:to>
      <xdr:col>55</xdr:col>
      <xdr:colOff>0</xdr:colOff>
      <xdr:row>96</xdr:row>
      <xdr:rowOff>165297</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9639300" y="16471227"/>
          <a:ext cx="838200" cy="153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170470</xdr:rowOff>
    </xdr:from>
    <xdr:ext cx="534377" cy="259045"/>
    <xdr:sp macro="" textlink="">
      <xdr:nvSpPr>
        <xdr:cNvPr id="461" name="土木費平均値テキスト">
          <a:extLst>
            <a:ext uri="{FF2B5EF4-FFF2-40B4-BE49-F238E27FC236}">
              <a16:creationId xmlns:a16="http://schemas.microsoft.com/office/drawing/2014/main" id="{00000000-0008-0000-0700-0000CD010000}"/>
            </a:ext>
          </a:extLst>
        </xdr:cNvPr>
        <xdr:cNvSpPr txBox="1"/>
      </xdr:nvSpPr>
      <xdr:spPr>
        <a:xfrm>
          <a:off x="10528300" y="162867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147593</xdr:rowOff>
    </xdr:from>
    <xdr:to>
      <xdr:col>55</xdr:col>
      <xdr:colOff>50800</xdr:colOff>
      <xdr:row>96</xdr:row>
      <xdr:rowOff>77743</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10426700" y="16435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152245</xdr:rowOff>
    </xdr:from>
    <xdr:to>
      <xdr:col>50</xdr:col>
      <xdr:colOff>114300</xdr:colOff>
      <xdr:row>96</xdr:row>
      <xdr:rowOff>12027</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8750300" y="16268545"/>
          <a:ext cx="889000" cy="202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169647</xdr:rowOff>
    </xdr:from>
    <xdr:to>
      <xdr:col>50</xdr:col>
      <xdr:colOff>165100</xdr:colOff>
      <xdr:row>96</xdr:row>
      <xdr:rowOff>99797</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9588500" y="16457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90924</xdr:rowOff>
    </xdr:from>
    <xdr:ext cx="534377"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9372111" y="16550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152245</xdr:rowOff>
    </xdr:from>
    <xdr:to>
      <xdr:col>45</xdr:col>
      <xdr:colOff>177800</xdr:colOff>
      <xdr:row>96</xdr:row>
      <xdr:rowOff>86294</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7861300" y="16268545"/>
          <a:ext cx="889000" cy="276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167413</xdr:rowOff>
    </xdr:from>
    <xdr:to>
      <xdr:col>46</xdr:col>
      <xdr:colOff>38100</xdr:colOff>
      <xdr:row>96</xdr:row>
      <xdr:rowOff>97563</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8699500" y="16455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88690</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8483111" y="16547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64399</xdr:rowOff>
    </xdr:from>
    <xdr:to>
      <xdr:col>41</xdr:col>
      <xdr:colOff>50800</xdr:colOff>
      <xdr:row>96</xdr:row>
      <xdr:rowOff>86294</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6972300" y="16523599"/>
          <a:ext cx="889000" cy="21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3843</xdr:rowOff>
    </xdr:from>
    <xdr:to>
      <xdr:col>41</xdr:col>
      <xdr:colOff>101600</xdr:colOff>
      <xdr:row>96</xdr:row>
      <xdr:rowOff>105443</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7810500" y="16463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121970</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7594111" y="16238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36579</xdr:rowOff>
    </xdr:from>
    <xdr:to>
      <xdr:col>36</xdr:col>
      <xdr:colOff>165100</xdr:colOff>
      <xdr:row>96</xdr:row>
      <xdr:rowOff>138179</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6921500" y="16495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129306</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05111" y="16588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114497</xdr:rowOff>
    </xdr:from>
    <xdr:to>
      <xdr:col>55</xdr:col>
      <xdr:colOff>50800</xdr:colOff>
      <xdr:row>97</xdr:row>
      <xdr:rowOff>44647</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10426700" y="16573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29424</xdr:rowOff>
    </xdr:from>
    <xdr:ext cx="534377" cy="259045"/>
    <xdr:sp macro="" textlink="">
      <xdr:nvSpPr>
        <xdr:cNvPr id="480" name="土木費該当値テキスト">
          <a:extLst>
            <a:ext uri="{FF2B5EF4-FFF2-40B4-BE49-F238E27FC236}">
              <a16:creationId xmlns:a16="http://schemas.microsoft.com/office/drawing/2014/main" id="{00000000-0008-0000-0700-0000E0010000}"/>
            </a:ext>
          </a:extLst>
        </xdr:cNvPr>
        <xdr:cNvSpPr txBox="1"/>
      </xdr:nvSpPr>
      <xdr:spPr>
        <a:xfrm>
          <a:off x="10528300" y="16488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132677</xdr:rowOff>
    </xdr:from>
    <xdr:to>
      <xdr:col>50</xdr:col>
      <xdr:colOff>165100</xdr:colOff>
      <xdr:row>96</xdr:row>
      <xdr:rowOff>62827</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9588500" y="16420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79354</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9372111" y="16195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101445</xdr:rowOff>
    </xdr:from>
    <xdr:to>
      <xdr:col>46</xdr:col>
      <xdr:colOff>38100</xdr:colOff>
      <xdr:row>95</xdr:row>
      <xdr:rowOff>31595</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8699500" y="16217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48122</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8483111" y="15992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35494</xdr:rowOff>
    </xdr:from>
    <xdr:to>
      <xdr:col>41</xdr:col>
      <xdr:colOff>101600</xdr:colOff>
      <xdr:row>96</xdr:row>
      <xdr:rowOff>137094</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7810500" y="16494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128221</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7594111" y="16587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13599</xdr:rowOff>
    </xdr:from>
    <xdr:to>
      <xdr:col>36</xdr:col>
      <xdr:colOff>165100</xdr:colOff>
      <xdr:row>96</xdr:row>
      <xdr:rowOff>115199</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6921500" y="16472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131726</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6705111" y="16248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消防費グラフ枠">
          <a:extLst>
            <a:ext uri="{FF2B5EF4-FFF2-40B4-BE49-F238E27FC236}">
              <a16:creationId xmlns:a16="http://schemas.microsoft.com/office/drawing/2014/main" id="{00000000-0008-0000-0700-000002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116285</xdr:rowOff>
    </xdr:from>
    <xdr:to>
      <xdr:col>85</xdr:col>
      <xdr:colOff>126364</xdr:colOff>
      <xdr:row>39</xdr:row>
      <xdr:rowOff>12696</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6317595" y="5259785"/>
          <a:ext cx="1269" cy="14394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16523</xdr:rowOff>
    </xdr:from>
    <xdr:ext cx="534377" cy="259045"/>
    <xdr:sp macro="" textlink="">
      <xdr:nvSpPr>
        <xdr:cNvPr id="516" name="消防費最小値テキスト">
          <a:extLst>
            <a:ext uri="{FF2B5EF4-FFF2-40B4-BE49-F238E27FC236}">
              <a16:creationId xmlns:a16="http://schemas.microsoft.com/office/drawing/2014/main" id="{00000000-0008-0000-0700-000004020000}"/>
            </a:ext>
          </a:extLst>
        </xdr:cNvPr>
        <xdr:cNvSpPr txBox="1"/>
      </xdr:nvSpPr>
      <xdr:spPr>
        <a:xfrm>
          <a:off x="16370300" y="6703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12696</xdr:rowOff>
    </xdr:from>
    <xdr:to>
      <xdr:col>86</xdr:col>
      <xdr:colOff>25400</xdr:colOff>
      <xdr:row>39</xdr:row>
      <xdr:rowOff>12696</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6230600" y="6699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62962</xdr:rowOff>
    </xdr:from>
    <xdr:ext cx="534377" cy="259045"/>
    <xdr:sp macro="" textlink="">
      <xdr:nvSpPr>
        <xdr:cNvPr id="518" name="消防費最大値テキスト">
          <a:extLst>
            <a:ext uri="{FF2B5EF4-FFF2-40B4-BE49-F238E27FC236}">
              <a16:creationId xmlns:a16="http://schemas.microsoft.com/office/drawing/2014/main" id="{00000000-0008-0000-0700-000006020000}"/>
            </a:ext>
          </a:extLst>
        </xdr:cNvPr>
        <xdr:cNvSpPr txBox="1"/>
      </xdr:nvSpPr>
      <xdr:spPr>
        <a:xfrm>
          <a:off x="16370300" y="5035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56,717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116285</xdr:rowOff>
    </xdr:from>
    <xdr:to>
      <xdr:col>86</xdr:col>
      <xdr:colOff>25400</xdr:colOff>
      <xdr:row>30</xdr:row>
      <xdr:rowOff>116285</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6230600" y="5259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138883</xdr:rowOff>
    </xdr:from>
    <xdr:to>
      <xdr:col>85</xdr:col>
      <xdr:colOff>127000</xdr:colOff>
      <xdr:row>38</xdr:row>
      <xdr:rowOff>8941</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5481300" y="6139633"/>
          <a:ext cx="838200" cy="384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95644</xdr:rowOff>
    </xdr:from>
    <xdr:ext cx="534377" cy="259045"/>
    <xdr:sp macro="" textlink="">
      <xdr:nvSpPr>
        <xdr:cNvPr id="521" name="消防費平均値テキスト">
          <a:extLst>
            <a:ext uri="{FF2B5EF4-FFF2-40B4-BE49-F238E27FC236}">
              <a16:creationId xmlns:a16="http://schemas.microsoft.com/office/drawing/2014/main" id="{00000000-0008-0000-0700-000009020000}"/>
            </a:ext>
          </a:extLst>
        </xdr:cNvPr>
        <xdr:cNvSpPr txBox="1"/>
      </xdr:nvSpPr>
      <xdr:spPr>
        <a:xfrm>
          <a:off x="16370300" y="60963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72767</xdr:rowOff>
    </xdr:from>
    <xdr:to>
      <xdr:col>85</xdr:col>
      <xdr:colOff>177800</xdr:colOff>
      <xdr:row>37</xdr:row>
      <xdr:rowOff>2917</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6268700" y="6244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138883</xdr:rowOff>
    </xdr:from>
    <xdr:to>
      <xdr:col>81</xdr:col>
      <xdr:colOff>50800</xdr:colOff>
      <xdr:row>37</xdr:row>
      <xdr:rowOff>40586</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4592300" y="6139633"/>
          <a:ext cx="889000" cy="244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83054</xdr:rowOff>
    </xdr:from>
    <xdr:to>
      <xdr:col>81</xdr:col>
      <xdr:colOff>101600</xdr:colOff>
      <xdr:row>37</xdr:row>
      <xdr:rowOff>13204</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5430500" y="6255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4331</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5214111" y="6347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40586</xdr:rowOff>
    </xdr:from>
    <xdr:to>
      <xdr:col>76</xdr:col>
      <xdr:colOff>114300</xdr:colOff>
      <xdr:row>38</xdr:row>
      <xdr:rowOff>93458</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flipV="1">
          <a:off x="13703300" y="6384236"/>
          <a:ext cx="889000" cy="224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114699</xdr:rowOff>
    </xdr:from>
    <xdr:to>
      <xdr:col>76</xdr:col>
      <xdr:colOff>165100</xdr:colOff>
      <xdr:row>37</xdr:row>
      <xdr:rowOff>44849</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4541500" y="6286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61376</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4325111" y="6062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93458</xdr:rowOff>
    </xdr:from>
    <xdr:to>
      <xdr:col>71</xdr:col>
      <xdr:colOff>177800</xdr:colOff>
      <xdr:row>38</xdr:row>
      <xdr:rowOff>149823</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flipV="1">
          <a:off x="12814300" y="6608558"/>
          <a:ext cx="889000" cy="56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161922</xdr:rowOff>
    </xdr:from>
    <xdr:to>
      <xdr:col>72</xdr:col>
      <xdr:colOff>38100</xdr:colOff>
      <xdr:row>37</xdr:row>
      <xdr:rowOff>92072</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3652500" y="6334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108599</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3436111" y="6109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121492</xdr:rowOff>
    </xdr:from>
    <xdr:to>
      <xdr:col>67</xdr:col>
      <xdr:colOff>101600</xdr:colOff>
      <xdr:row>37</xdr:row>
      <xdr:rowOff>51642</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2763500" y="6293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68169</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2547111" y="6068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129591</xdr:rowOff>
    </xdr:from>
    <xdr:to>
      <xdr:col>85</xdr:col>
      <xdr:colOff>177800</xdr:colOff>
      <xdr:row>38</xdr:row>
      <xdr:rowOff>59741</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6268700" y="6473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108018</xdr:rowOff>
    </xdr:from>
    <xdr:ext cx="534377" cy="259045"/>
    <xdr:sp macro="" textlink="">
      <xdr:nvSpPr>
        <xdr:cNvPr id="540" name="消防費該当値テキスト">
          <a:extLst>
            <a:ext uri="{FF2B5EF4-FFF2-40B4-BE49-F238E27FC236}">
              <a16:creationId xmlns:a16="http://schemas.microsoft.com/office/drawing/2014/main" id="{00000000-0008-0000-0700-00001C020000}"/>
            </a:ext>
          </a:extLst>
        </xdr:cNvPr>
        <xdr:cNvSpPr txBox="1"/>
      </xdr:nvSpPr>
      <xdr:spPr>
        <a:xfrm>
          <a:off x="16370300" y="6451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88083</xdr:rowOff>
    </xdr:from>
    <xdr:to>
      <xdr:col>81</xdr:col>
      <xdr:colOff>101600</xdr:colOff>
      <xdr:row>36</xdr:row>
      <xdr:rowOff>18233</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5430500" y="6088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34760</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5214111" y="5864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161236</xdr:rowOff>
    </xdr:from>
    <xdr:to>
      <xdr:col>76</xdr:col>
      <xdr:colOff>165100</xdr:colOff>
      <xdr:row>37</xdr:row>
      <xdr:rowOff>91386</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4541500" y="6333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82513</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4325111" y="6426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42658</xdr:rowOff>
    </xdr:from>
    <xdr:to>
      <xdr:col>72</xdr:col>
      <xdr:colOff>38100</xdr:colOff>
      <xdr:row>38</xdr:row>
      <xdr:rowOff>144258</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3652500" y="6557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135385</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3436111" y="6650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99023</xdr:rowOff>
    </xdr:from>
    <xdr:to>
      <xdr:col>67</xdr:col>
      <xdr:colOff>101600</xdr:colOff>
      <xdr:row>39</xdr:row>
      <xdr:rowOff>29173</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2763500" y="6614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20300</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2547111" y="6706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a:extLst>
            <a:ext uri="{FF2B5EF4-FFF2-40B4-BE49-F238E27FC236}">
              <a16:creationId xmlns:a16="http://schemas.microsoft.com/office/drawing/2014/main" id="{00000000-0008-0000-0700-00003B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42614</xdr:rowOff>
    </xdr:from>
    <xdr:to>
      <xdr:col>85</xdr:col>
      <xdr:colOff>126364</xdr:colOff>
      <xdr:row>58</xdr:row>
      <xdr:rowOff>163</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6317595" y="8786564"/>
          <a:ext cx="1269" cy="11576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3990</xdr:rowOff>
    </xdr:from>
    <xdr:ext cx="534377" cy="259045"/>
    <xdr:sp macro="" textlink="">
      <xdr:nvSpPr>
        <xdr:cNvPr id="573" name="教育費最小値テキスト">
          <a:extLst>
            <a:ext uri="{FF2B5EF4-FFF2-40B4-BE49-F238E27FC236}">
              <a16:creationId xmlns:a16="http://schemas.microsoft.com/office/drawing/2014/main" id="{00000000-0008-0000-0700-00003D020000}"/>
            </a:ext>
          </a:extLst>
        </xdr:cNvPr>
        <xdr:cNvSpPr txBox="1"/>
      </xdr:nvSpPr>
      <xdr:spPr>
        <a:xfrm>
          <a:off x="16370300" y="9948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163</xdr:rowOff>
    </xdr:from>
    <xdr:to>
      <xdr:col>86</xdr:col>
      <xdr:colOff>25400</xdr:colOff>
      <xdr:row>58</xdr:row>
      <xdr:rowOff>163</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6230600" y="9944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160741</xdr:rowOff>
    </xdr:from>
    <xdr:ext cx="599010" cy="259045"/>
    <xdr:sp macro="" textlink="">
      <xdr:nvSpPr>
        <xdr:cNvPr id="575" name="教育費最大値テキスト">
          <a:extLst>
            <a:ext uri="{FF2B5EF4-FFF2-40B4-BE49-F238E27FC236}">
              <a16:creationId xmlns:a16="http://schemas.microsoft.com/office/drawing/2014/main" id="{00000000-0008-0000-0700-00003F020000}"/>
            </a:ext>
          </a:extLst>
        </xdr:cNvPr>
        <xdr:cNvSpPr txBox="1"/>
      </xdr:nvSpPr>
      <xdr:spPr>
        <a:xfrm>
          <a:off x="16370300" y="8561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180,241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42614</xdr:rowOff>
    </xdr:from>
    <xdr:to>
      <xdr:col>86</xdr:col>
      <xdr:colOff>25400</xdr:colOff>
      <xdr:row>51</xdr:row>
      <xdr:rowOff>42614</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8786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150208</xdr:rowOff>
    </xdr:from>
    <xdr:to>
      <xdr:col>85</xdr:col>
      <xdr:colOff>127000</xdr:colOff>
      <xdr:row>57</xdr:row>
      <xdr:rowOff>165418</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flipV="1">
          <a:off x="15481300" y="9751408"/>
          <a:ext cx="838200" cy="186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52767</xdr:rowOff>
    </xdr:from>
    <xdr:ext cx="534377" cy="259045"/>
    <xdr:sp macro="" textlink="">
      <xdr:nvSpPr>
        <xdr:cNvPr id="578" name="教育費平均値テキスト">
          <a:extLst>
            <a:ext uri="{FF2B5EF4-FFF2-40B4-BE49-F238E27FC236}">
              <a16:creationId xmlns:a16="http://schemas.microsoft.com/office/drawing/2014/main" id="{00000000-0008-0000-0700-000042020000}"/>
            </a:ext>
          </a:extLst>
        </xdr:cNvPr>
        <xdr:cNvSpPr txBox="1"/>
      </xdr:nvSpPr>
      <xdr:spPr>
        <a:xfrm>
          <a:off x="16370300" y="94825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29890</xdr:rowOff>
    </xdr:from>
    <xdr:to>
      <xdr:col>85</xdr:col>
      <xdr:colOff>177800</xdr:colOff>
      <xdr:row>56</xdr:row>
      <xdr:rowOff>131490</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6268700" y="9631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126236</xdr:rowOff>
    </xdr:from>
    <xdr:to>
      <xdr:col>81</xdr:col>
      <xdr:colOff>50800</xdr:colOff>
      <xdr:row>57</xdr:row>
      <xdr:rowOff>165418</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4592300" y="9898886"/>
          <a:ext cx="889000" cy="39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34523</xdr:rowOff>
    </xdr:from>
    <xdr:to>
      <xdr:col>81</xdr:col>
      <xdr:colOff>101600</xdr:colOff>
      <xdr:row>56</xdr:row>
      <xdr:rowOff>136123</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5430500" y="963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152650</xdr:rowOff>
    </xdr:from>
    <xdr:ext cx="534377"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5214111" y="9410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86802</xdr:rowOff>
    </xdr:from>
    <xdr:to>
      <xdr:col>76</xdr:col>
      <xdr:colOff>114300</xdr:colOff>
      <xdr:row>57</xdr:row>
      <xdr:rowOff>126236</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3703300" y="9859452"/>
          <a:ext cx="889000" cy="39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75802</xdr:rowOff>
    </xdr:from>
    <xdr:to>
      <xdr:col>76</xdr:col>
      <xdr:colOff>165100</xdr:colOff>
      <xdr:row>57</xdr:row>
      <xdr:rowOff>5952</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4541500" y="9677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22479</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4325111" y="9452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86802</xdr:rowOff>
    </xdr:from>
    <xdr:to>
      <xdr:col>71</xdr:col>
      <xdr:colOff>177800</xdr:colOff>
      <xdr:row>57</xdr:row>
      <xdr:rowOff>166484</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flipV="1">
          <a:off x="12814300" y="9859452"/>
          <a:ext cx="889000" cy="79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92405</xdr:rowOff>
    </xdr:from>
    <xdr:to>
      <xdr:col>72</xdr:col>
      <xdr:colOff>38100</xdr:colOff>
      <xdr:row>57</xdr:row>
      <xdr:rowOff>22555</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3652500" y="9693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39082</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3436111" y="9468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51508</xdr:rowOff>
    </xdr:from>
    <xdr:to>
      <xdr:col>67</xdr:col>
      <xdr:colOff>101600</xdr:colOff>
      <xdr:row>56</xdr:row>
      <xdr:rowOff>153108</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2763500" y="9652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169635</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547111" y="9427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99408</xdr:rowOff>
    </xdr:from>
    <xdr:to>
      <xdr:col>85</xdr:col>
      <xdr:colOff>177800</xdr:colOff>
      <xdr:row>57</xdr:row>
      <xdr:rowOff>29558</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6268700" y="9700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77835</xdr:rowOff>
    </xdr:from>
    <xdr:ext cx="534377" cy="259045"/>
    <xdr:sp macro="" textlink="">
      <xdr:nvSpPr>
        <xdr:cNvPr id="597" name="教育費該当値テキスト">
          <a:extLst>
            <a:ext uri="{FF2B5EF4-FFF2-40B4-BE49-F238E27FC236}">
              <a16:creationId xmlns:a16="http://schemas.microsoft.com/office/drawing/2014/main" id="{00000000-0008-0000-0700-000055020000}"/>
            </a:ext>
          </a:extLst>
        </xdr:cNvPr>
        <xdr:cNvSpPr txBox="1"/>
      </xdr:nvSpPr>
      <xdr:spPr>
        <a:xfrm>
          <a:off x="16370300" y="9679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114618</xdr:rowOff>
    </xdr:from>
    <xdr:to>
      <xdr:col>81</xdr:col>
      <xdr:colOff>101600</xdr:colOff>
      <xdr:row>58</xdr:row>
      <xdr:rowOff>44768</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5430500" y="9887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35895</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5214111" y="9979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75436</xdr:rowOff>
    </xdr:from>
    <xdr:to>
      <xdr:col>76</xdr:col>
      <xdr:colOff>165100</xdr:colOff>
      <xdr:row>58</xdr:row>
      <xdr:rowOff>5586</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4541500" y="9848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168163</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4325111" y="9940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36002</xdr:rowOff>
    </xdr:from>
    <xdr:to>
      <xdr:col>72</xdr:col>
      <xdr:colOff>38100</xdr:colOff>
      <xdr:row>57</xdr:row>
      <xdr:rowOff>137602</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3652500" y="9808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128729</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3436111" y="9901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115684</xdr:rowOff>
    </xdr:from>
    <xdr:to>
      <xdr:col>67</xdr:col>
      <xdr:colOff>101600</xdr:colOff>
      <xdr:row>58</xdr:row>
      <xdr:rowOff>45834</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2763500" y="9888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36961</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2547111" y="9981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a:extLst>
            <a:ext uri="{FF2B5EF4-FFF2-40B4-BE49-F238E27FC236}">
              <a16:creationId xmlns:a16="http://schemas.microsoft.com/office/drawing/2014/main" id="{00000000-0008-0000-0700-00007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161961</xdr:rowOff>
    </xdr:from>
    <xdr:to>
      <xdr:col>85</xdr:col>
      <xdr:colOff>126364</xdr:colOff>
      <xdr:row>79</xdr:row>
      <xdr:rowOff>98879</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6317595" y="12163461"/>
          <a:ext cx="1269" cy="14799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2" name="災害復旧費最小値テキスト">
          <a:extLst>
            <a:ext uri="{FF2B5EF4-FFF2-40B4-BE49-F238E27FC236}">
              <a16:creationId xmlns:a16="http://schemas.microsoft.com/office/drawing/2014/main" id="{00000000-0008-0000-0700-000078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108638</xdr:rowOff>
    </xdr:from>
    <xdr:ext cx="599010" cy="259045"/>
    <xdr:sp macro="" textlink="">
      <xdr:nvSpPr>
        <xdr:cNvPr id="634" name="災害復旧費最大値テキスト">
          <a:extLst>
            <a:ext uri="{FF2B5EF4-FFF2-40B4-BE49-F238E27FC236}">
              <a16:creationId xmlns:a16="http://schemas.microsoft.com/office/drawing/2014/main" id="{00000000-0008-0000-0700-00007A020000}"/>
            </a:ext>
          </a:extLst>
        </xdr:cNvPr>
        <xdr:cNvSpPr txBox="1"/>
      </xdr:nvSpPr>
      <xdr:spPr>
        <a:xfrm>
          <a:off x="16370300" y="11938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135,955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161961</xdr:rowOff>
    </xdr:from>
    <xdr:to>
      <xdr:col>86</xdr:col>
      <xdr:colOff>25400</xdr:colOff>
      <xdr:row>70</xdr:row>
      <xdr:rowOff>161961</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6230600" y="12163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98879</xdr:rowOff>
    </xdr:from>
    <xdr:to>
      <xdr:col>85</xdr:col>
      <xdr:colOff>127000</xdr:colOff>
      <xdr:row>79</xdr:row>
      <xdr:rowOff>98879</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4891</xdr:rowOff>
    </xdr:from>
    <xdr:ext cx="469744" cy="259045"/>
    <xdr:sp macro="" textlink="">
      <xdr:nvSpPr>
        <xdr:cNvPr id="637" name="災害復旧費平均値テキスト">
          <a:extLst>
            <a:ext uri="{FF2B5EF4-FFF2-40B4-BE49-F238E27FC236}">
              <a16:creationId xmlns:a16="http://schemas.microsoft.com/office/drawing/2014/main" id="{00000000-0008-0000-0700-00007D020000}"/>
            </a:ext>
          </a:extLst>
        </xdr:cNvPr>
        <xdr:cNvSpPr txBox="1"/>
      </xdr:nvSpPr>
      <xdr:spPr>
        <a:xfrm>
          <a:off x="16370300" y="133779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153464</xdr:rowOff>
    </xdr:from>
    <xdr:to>
      <xdr:col>85</xdr:col>
      <xdr:colOff>177800</xdr:colOff>
      <xdr:row>79</xdr:row>
      <xdr:rowOff>83614</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6268700" y="13526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98879</xdr:rowOff>
    </xdr:from>
    <xdr:to>
      <xdr:col>81</xdr:col>
      <xdr:colOff>50800</xdr:colOff>
      <xdr:row>79</xdr:row>
      <xdr:rowOff>98879</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6691</xdr:rowOff>
    </xdr:from>
    <xdr:to>
      <xdr:col>81</xdr:col>
      <xdr:colOff>101600</xdr:colOff>
      <xdr:row>79</xdr:row>
      <xdr:rowOff>108291</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5430500" y="13551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124818</xdr:rowOff>
    </xdr:from>
    <xdr:ext cx="469744"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5246428" y="13326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98879</xdr:rowOff>
    </xdr:from>
    <xdr:to>
      <xdr:col>76</xdr:col>
      <xdr:colOff>114300</xdr:colOff>
      <xdr:row>79</xdr:row>
      <xdr:rowOff>98879</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3703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30150</xdr:rowOff>
    </xdr:from>
    <xdr:to>
      <xdr:col>76</xdr:col>
      <xdr:colOff>165100</xdr:colOff>
      <xdr:row>79</xdr:row>
      <xdr:rowOff>131750</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4541500" y="1357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148277</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4357428" y="1334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98879</xdr:rowOff>
    </xdr:from>
    <xdr:to>
      <xdr:col>71</xdr:col>
      <xdr:colOff>177800</xdr:colOff>
      <xdr:row>79</xdr:row>
      <xdr:rowOff>98879</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a:off x="12814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18948</xdr:rowOff>
    </xdr:from>
    <xdr:to>
      <xdr:col>72</xdr:col>
      <xdr:colOff>38100</xdr:colOff>
      <xdr:row>79</xdr:row>
      <xdr:rowOff>120548</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3652500" y="13563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137075</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3468428" y="13338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30586</xdr:rowOff>
    </xdr:from>
    <xdr:to>
      <xdr:col>67</xdr:col>
      <xdr:colOff>101600</xdr:colOff>
      <xdr:row>79</xdr:row>
      <xdr:rowOff>132186</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2763500" y="13575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148713</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579428" y="13350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134456</xdr:rowOff>
    </xdr:from>
    <xdr:ext cx="249299" cy="259045"/>
    <xdr:sp macro="" textlink="">
      <xdr:nvSpPr>
        <xdr:cNvPr id="656" name="災害復旧費該当値テキスト">
          <a:extLst>
            <a:ext uri="{FF2B5EF4-FFF2-40B4-BE49-F238E27FC236}">
              <a16:creationId xmlns:a16="http://schemas.microsoft.com/office/drawing/2014/main" id="{00000000-0008-0000-0700-000090020000}"/>
            </a:ext>
          </a:extLst>
        </xdr:cNvPr>
        <xdr:cNvSpPr txBox="1"/>
      </xdr:nvSpPr>
      <xdr:spPr>
        <a:xfrm>
          <a:off x="16370300" y="135075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公債費グラフ枠">
          <a:extLst>
            <a:ext uri="{FF2B5EF4-FFF2-40B4-BE49-F238E27FC236}">
              <a16:creationId xmlns:a16="http://schemas.microsoft.com/office/drawing/2014/main" id="{00000000-0008-0000-0700-0000A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84572</xdr:rowOff>
    </xdr:from>
    <xdr:to>
      <xdr:col>85</xdr:col>
      <xdr:colOff>126364</xdr:colOff>
      <xdr:row>98</xdr:row>
      <xdr:rowOff>132454</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flipV="1">
          <a:off x="16317595" y="15857972"/>
          <a:ext cx="1269" cy="1076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136281</xdr:rowOff>
    </xdr:from>
    <xdr:ext cx="469744" cy="259045"/>
    <xdr:sp macro="" textlink="">
      <xdr:nvSpPr>
        <xdr:cNvPr id="687" name="公債費最小値テキスト">
          <a:extLst>
            <a:ext uri="{FF2B5EF4-FFF2-40B4-BE49-F238E27FC236}">
              <a16:creationId xmlns:a16="http://schemas.microsoft.com/office/drawing/2014/main" id="{00000000-0008-0000-0700-0000AF020000}"/>
            </a:ext>
          </a:extLst>
        </xdr:cNvPr>
        <xdr:cNvSpPr txBox="1"/>
      </xdr:nvSpPr>
      <xdr:spPr>
        <a:xfrm>
          <a:off x="16370300" y="16938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132454</xdr:rowOff>
    </xdr:from>
    <xdr:to>
      <xdr:col>86</xdr:col>
      <xdr:colOff>25400</xdr:colOff>
      <xdr:row>98</xdr:row>
      <xdr:rowOff>132454</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6230600" y="16934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31249</xdr:rowOff>
    </xdr:from>
    <xdr:ext cx="599010" cy="259045"/>
    <xdr:sp macro="" textlink="">
      <xdr:nvSpPr>
        <xdr:cNvPr id="689" name="公債費最大値テキスト">
          <a:extLst>
            <a:ext uri="{FF2B5EF4-FFF2-40B4-BE49-F238E27FC236}">
              <a16:creationId xmlns:a16="http://schemas.microsoft.com/office/drawing/2014/main" id="{00000000-0008-0000-0700-0000B1020000}"/>
            </a:ext>
          </a:extLst>
        </xdr:cNvPr>
        <xdr:cNvSpPr txBox="1"/>
      </xdr:nvSpPr>
      <xdr:spPr>
        <a:xfrm>
          <a:off x="16370300" y="156331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237,058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92</xdr:row>
      <xdr:rowOff>84572</xdr:rowOff>
    </xdr:from>
    <xdr:to>
      <xdr:col>86</xdr:col>
      <xdr:colOff>25400</xdr:colOff>
      <xdr:row>92</xdr:row>
      <xdr:rowOff>84572</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6230600" y="15857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148501</xdr:rowOff>
    </xdr:from>
    <xdr:to>
      <xdr:col>85</xdr:col>
      <xdr:colOff>127000</xdr:colOff>
      <xdr:row>97</xdr:row>
      <xdr:rowOff>154925</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5481300" y="16779151"/>
          <a:ext cx="838200" cy="6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44487</xdr:rowOff>
    </xdr:from>
    <xdr:ext cx="534377" cy="259045"/>
    <xdr:sp macro="" textlink="">
      <xdr:nvSpPr>
        <xdr:cNvPr id="692" name="公債費平均値テキスト">
          <a:extLst>
            <a:ext uri="{FF2B5EF4-FFF2-40B4-BE49-F238E27FC236}">
              <a16:creationId xmlns:a16="http://schemas.microsoft.com/office/drawing/2014/main" id="{00000000-0008-0000-0700-0000B4020000}"/>
            </a:ext>
          </a:extLst>
        </xdr:cNvPr>
        <xdr:cNvSpPr txBox="1"/>
      </xdr:nvSpPr>
      <xdr:spPr>
        <a:xfrm>
          <a:off x="16370300" y="165036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21610</xdr:rowOff>
    </xdr:from>
    <xdr:to>
      <xdr:col>85</xdr:col>
      <xdr:colOff>177800</xdr:colOff>
      <xdr:row>97</xdr:row>
      <xdr:rowOff>123210</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6268700" y="1665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148501</xdr:rowOff>
    </xdr:from>
    <xdr:to>
      <xdr:col>81</xdr:col>
      <xdr:colOff>50800</xdr:colOff>
      <xdr:row>97</xdr:row>
      <xdr:rowOff>159972</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4592300" y="16779151"/>
          <a:ext cx="889000" cy="11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17545</xdr:rowOff>
    </xdr:from>
    <xdr:to>
      <xdr:col>81</xdr:col>
      <xdr:colOff>101600</xdr:colOff>
      <xdr:row>97</xdr:row>
      <xdr:rowOff>119145</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5430500" y="16648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135672</xdr:rowOff>
    </xdr:from>
    <xdr:ext cx="534377"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5214111" y="16423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159972</xdr:rowOff>
    </xdr:from>
    <xdr:to>
      <xdr:col>76</xdr:col>
      <xdr:colOff>114300</xdr:colOff>
      <xdr:row>97</xdr:row>
      <xdr:rowOff>168184</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flipV="1">
          <a:off x="13703300" y="16790622"/>
          <a:ext cx="889000" cy="8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26036</xdr:rowOff>
    </xdr:from>
    <xdr:to>
      <xdr:col>76</xdr:col>
      <xdr:colOff>165100</xdr:colOff>
      <xdr:row>97</xdr:row>
      <xdr:rowOff>127636</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4541500" y="1665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144163</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4325111" y="16431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168184</xdr:rowOff>
    </xdr:from>
    <xdr:to>
      <xdr:col>71</xdr:col>
      <xdr:colOff>177800</xdr:colOff>
      <xdr:row>98</xdr:row>
      <xdr:rowOff>16</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flipV="1">
          <a:off x="12814300" y="16798834"/>
          <a:ext cx="889000" cy="3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29728</xdr:rowOff>
    </xdr:from>
    <xdr:to>
      <xdr:col>72</xdr:col>
      <xdr:colOff>38100</xdr:colOff>
      <xdr:row>97</xdr:row>
      <xdr:rowOff>131328</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3652500" y="1666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147855</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3436111" y="16435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33775</xdr:rowOff>
    </xdr:from>
    <xdr:to>
      <xdr:col>67</xdr:col>
      <xdr:colOff>101600</xdr:colOff>
      <xdr:row>97</xdr:row>
      <xdr:rowOff>135375</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2763500" y="16664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151902</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2547111" y="16439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104125</xdr:rowOff>
    </xdr:from>
    <xdr:to>
      <xdr:col>85</xdr:col>
      <xdr:colOff>177800</xdr:colOff>
      <xdr:row>98</xdr:row>
      <xdr:rowOff>34275</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6268700" y="16734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82552</xdr:rowOff>
    </xdr:from>
    <xdr:ext cx="534377" cy="259045"/>
    <xdr:sp macro="" textlink="">
      <xdr:nvSpPr>
        <xdr:cNvPr id="711" name="公債費該当値テキスト">
          <a:extLst>
            <a:ext uri="{FF2B5EF4-FFF2-40B4-BE49-F238E27FC236}">
              <a16:creationId xmlns:a16="http://schemas.microsoft.com/office/drawing/2014/main" id="{00000000-0008-0000-0700-0000C7020000}"/>
            </a:ext>
          </a:extLst>
        </xdr:cNvPr>
        <xdr:cNvSpPr txBox="1"/>
      </xdr:nvSpPr>
      <xdr:spPr>
        <a:xfrm>
          <a:off x="16370300" y="16713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97701</xdr:rowOff>
    </xdr:from>
    <xdr:to>
      <xdr:col>81</xdr:col>
      <xdr:colOff>101600</xdr:colOff>
      <xdr:row>98</xdr:row>
      <xdr:rowOff>27851</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5430500" y="16728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18978</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5214111" y="16821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109172</xdr:rowOff>
    </xdr:from>
    <xdr:to>
      <xdr:col>76</xdr:col>
      <xdr:colOff>165100</xdr:colOff>
      <xdr:row>98</xdr:row>
      <xdr:rowOff>39322</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4541500" y="16739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30449</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4325111" y="16832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117384</xdr:rowOff>
    </xdr:from>
    <xdr:to>
      <xdr:col>72</xdr:col>
      <xdr:colOff>38100</xdr:colOff>
      <xdr:row>98</xdr:row>
      <xdr:rowOff>47534</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3652500" y="16748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38661</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3436111" y="16840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120666</xdr:rowOff>
    </xdr:from>
    <xdr:to>
      <xdr:col>67</xdr:col>
      <xdr:colOff>101600</xdr:colOff>
      <xdr:row>98</xdr:row>
      <xdr:rowOff>50816</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2763500" y="16751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41943</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2547111" y="16844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32</xdr:row>
      <xdr:rowOff>111777</xdr:rowOff>
    </xdr:from>
    <xdr:ext cx="377026"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168927</xdr:rowOff>
    </xdr:from>
    <xdr:ext cx="377026"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諸支出金グラフ枠">
          <a:extLst>
            <a:ext uri="{FF2B5EF4-FFF2-40B4-BE49-F238E27FC236}">
              <a16:creationId xmlns:a16="http://schemas.microsoft.com/office/drawing/2014/main" id="{00000000-0008-0000-0700-0000E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80264</xdr:rowOff>
    </xdr:from>
    <xdr:to>
      <xdr:col>116</xdr:col>
      <xdr:colOff>62864</xdr:colOff>
      <xdr:row>38</xdr:row>
      <xdr:rowOff>139700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flipV="1">
          <a:off x="22159595" y="5395214"/>
          <a:ext cx="1269" cy="1259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162323</xdr:rowOff>
    </xdr:from>
    <xdr:ext cx="249299" cy="259045"/>
    <xdr:sp macro="" textlink="">
      <xdr:nvSpPr>
        <xdr:cNvPr id="742" name="諸支出金最小値テキスト">
          <a:extLst>
            <a:ext uri="{FF2B5EF4-FFF2-40B4-BE49-F238E27FC236}">
              <a16:creationId xmlns:a16="http://schemas.microsoft.com/office/drawing/2014/main" id="{00000000-0008-0000-0700-0000E6020000}"/>
            </a:ext>
          </a:extLst>
        </xdr:cNvPr>
        <xdr:cNvSpPr txBox="1"/>
      </xdr:nvSpPr>
      <xdr:spPr>
        <a:xfrm>
          <a:off x="22212300" y="66774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26941</xdr:rowOff>
    </xdr:from>
    <xdr:ext cx="378565" cy="259045"/>
    <xdr:sp macro="" textlink="">
      <xdr:nvSpPr>
        <xdr:cNvPr id="744" name="諸支出金最大値テキスト">
          <a:extLst>
            <a:ext uri="{FF2B5EF4-FFF2-40B4-BE49-F238E27FC236}">
              <a16:creationId xmlns:a16="http://schemas.microsoft.com/office/drawing/2014/main" id="{00000000-0008-0000-0700-0000E8020000}"/>
            </a:ext>
          </a:extLst>
        </xdr:cNvPr>
        <xdr:cNvSpPr txBox="1"/>
      </xdr:nvSpPr>
      <xdr:spPr>
        <a:xfrm>
          <a:off x="22212300" y="51704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80264</xdr:rowOff>
    </xdr:from>
    <xdr:to>
      <xdr:col>116</xdr:col>
      <xdr:colOff>152400</xdr:colOff>
      <xdr:row>31</xdr:row>
      <xdr:rowOff>80264</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2072600" y="5395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79773</xdr:rowOff>
    </xdr:from>
    <xdr:ext cx="313932" cy="259045"/>
    <xdr:sp macro="" textlink="">
      <xdr:nvSpPr>
        <xdr:cNvPr id="747" name="諸支出金平均値テキスト">
          <a:extLst>
            <a:ext uri="{FF2B5EF4-FFF2-40B4-BE49-F238E27FC236}">
              <a16:creationId xmlns:a16="http://schemas.microsoft.com/office/drawing/2014/main" id="{00000000-0008-0000-0700-0000EB020000}"/>
            </a:ext>
          </a:extLst>
        </xdr:cNvPr>
        <xdr:cNvSpPr txBox="1"/>
      </xdr:nvSpPr>
      <xdr:spPr>
        <a:xfrm>
          <a:off x="22212300" y="642342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56896</xdr:rowOff>
    </xdr:from>
    <xdr:to>
      <xdr:col>116</xdr:col>
      <xdr:colOff>114300</xdr:colOff>
      <xdr:row>38</xdr:row>
      <xdr:rowOff>158496</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2110700" y="6571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157480</xdr:rowOff>
    </xdr:from>
    <xdr:to>
      <xdr:col>112</xdr:col>
      <xdr:colOff>38100</xdr:colOff>
      <xdr:row>38</xdr:row>
      <xdr:rowOff>87630</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1272500" y="650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104157</xdr:rowOff>
    </xdr:from>
    <xdr:ext cx="313932"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1166333" y="627635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72898</xdr:rowOff>
    </xdr:from>
    <xdr:to>
      <xdr:col>107</xdr:col>
      <xdr:colOff>101600</xdr:colOff>
      <xdr:row>39</xdr:row>
      <xdr:rowOff>3048</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20383500" y="6587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19575</xdr:rowOff>
    </xdr:from>
    <xdr:ext cx="249299"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0309650" y="63632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77470</xdr:rowOff>
    </xdr:from>
    <xdr:to>
      <xdr:col>102</xdr:col>
      <xdr:colOff>165100</xdr:colOff>
      <xdr:row>39</xdr:row>
      <xdr:rowOff>7620</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19494500" y="6592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37</xdr:row>
      <xdr:rowOff>24147</xdr:rowOff>
    </xdr:from>
    <xdr:ext cx="249299"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9420650" y="63677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47752</xdr:rowOff>
    </xdr:from>
    <xdr:to>
      <xdr:col>98</xdr:col>
      <xdr:colOff>38100</xdr:colOff>
      <xdr:row>38</xdr:row>
      <xdr:rowOff>149352</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18605500" y="6562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36</xdr:row>
      <xdr:rowOff>165879</xdr:rowOff>
    </xdr:from>
    <xdr:ext cx="313932"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8499333" y="63380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35323</xdr:rowOff>
    </xdr:from>
    <xdr:ext cx="249299" cy="259045"/>
    <xdr:sp macro="" textlink="">
      <xdr:nvSpPr>
        <xdr:cNvPr id="766" name="諸支出金該当値テキスト">
          <a:extLst>
            <a:ext uri="{FF2B5EF4-FFF2-40B4-BE49-F238E27FC236}">
              <a16:creationId xmlns:a16="http://schemas.microsoft.com/office/drawing/2014/main" id="{00000000-0008-0000-0700-0000FE020000}"/>
            </a:ext>
          </a:extLst>
        </xdr:cNvPr>
        <xdr:cNvSpPr txBox="1"/>
      </xdr:nvSpPr>
      <xdr:spPr>
        <a:xfrm>
          <a:off x="22212300" y="65504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前年度繰上充用金グラフ枠">
          <a:extLst>
            <a:ext uri="{FF2B5EF4-FFF2-40B4-BE49-F238E27FC236}">
              <a16:creationId xmlns:a16="http://schemas.microsoft.com/office/drawing/2014/main" id="{00000000-0008-0000-07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1" name="前年度繰上充用金最小値テキスト">
          <a:extLst>
            <a:ext uri="{FF2B5EF4-FFF2-40B4-BE49-F238E27FC236}">
              <a16:creationId xmlns:a16="http://schemas.microsoft.com/office/drawing/2014/main" id="{00000000-0008-0000-0700-000017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3" name="前年度繰上充用金最大値テキスト">
          <a:extLst>
            <a:ext uri="{FF2B5EF4-FFF2-40B4-BE49-F238E27FC236}">
              <a16:creationId xmlns:a16="http://schemas.microsoft.com/office/drawing/2014/main" id="{00000000-0008-0000-0700-000019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6" name="前年度繰上充用金平均値テキスト">
          <a:extLst>
            <a:ext uri="{FF2B5EF4-FFF2-40B4-BE49-F238E27FC236}">
              <a16:creationId xmlns:a16="http://schemas.microsoft.com/office/drawing/2014/main" id="{00000000-0008-0000-0700-00001C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5" name="前年度繰上充用金該当値テキスト">
          <a:extLst>
            <a:ext uri="{FF2B5EF4-FFF2-40B4-BE49-F238E27FC236}">
              <a16:creationId xmlns:a16="http://schemas.microsoft.com/office/drawing/2014/main" id="{00000000-0008-0000-0700-00002F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4" name="正方形/長方形 823">
          <a:extLst>
            <a:ext uri="{FF2B5EF4-FFF2-40B4-BE49-F238E27FC236}">
              <a16:creationId xmlns:a16="http://schemas.microsoft.com/office/drawing/2014/main" id="{00000000-0008-0000-0700-00003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5" name="正方形/長方形 824">
          <a:extLst>
            <a:ext uri="{FF2B5EF4-FFF2-40B4-BE49-F238E27FC236}">
              <a16:creationId xmlns:a16="http://schemas.microsoft.com/office/drawing/2014/main" id="{00000000-0008-0000-0700-00003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多くの項目において類似団体よりも低く抑えることができている。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これは人口に対して行政面積が狭いため、インフラや公共施設の維持管理にかかる経費が類似団体より少ないためだと考えられる。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消防費は、前年に北方町職員として受け入れていた消防職員が令和元年度より岐阜市の所属となったため、例年並みに減少した。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教育費は、給食調理場及び放課後児童クラブ施設の新築工事のため、大幅に増加した。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公債費は、庁舎建設事業の償還が令和２年度から始まるため増加する見込みである。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今後新規事業の実施にあたっては、内容、費用、効果等をよく精査したうえで重点的、効果的な財源配分に努めていく。</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岐阜県北方町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実質収支は、前年から</a:t>
          </a:r>
          <a:r>
            <a:rPr kumimoji="1" lang="en-US" altLang="ja-JP" sz="1400">
              <a:latin typeface="ＭＳ ゴシック" pitchFamily="49" charset="-128"/>
              <a:ea typeface="ＭＳ ゴシック" pitchFamily="49" charset="-128"/>
            </a:rPr>
            <a:t>72,340</a:t>
          </a:r>
          <a:r>
            <a:rPr kumimoji="1" lang="ja-JP" altLang="en-US" sz="1400">
              <a:latin typeface="ＭＳ ゴシック" pitchFamily="49" charset="-128"/>
              <a:ea typeface="ＭＳ ゴシック" pitchFamily="49" charset="-128"/>
            </a:rPr>
            <a:t>千円の減少となった。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実質単年度収支は、前年から</a:t>
          </a:r>
          <a:r>
            <a:rPr kumimoji="1" lang="en-US" altLang="ja-JP" sz="1400">
              <a:latin typeface="ＭＳ ゴシック" pitchFamily="49" charset="-128"/>
              <a:ea typeface="ＭＳ ゴシック" pitchFamily="49" charset="-128"/>
            </a:rPr>
            <a:t>8.02</a:t>
          </a:r>
          <a:r>
            <a:rPr kumimoji="1" lang="ja-JP" altLang="en-US" sz="1400">
              <a:latin typeface="ＭＳ ゴシック" pitchFamily="49" charset="-128"/>
              <a:ea typeface="ＭＳ ゴシック" pitchFamily="49" charset="-128"/>
            </a:rPr>
            <a:t>ポイント減少した。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前年は企業誘致事業の特別会計で土地の売却ができ、繰り入れがあったため、今年は大幅な減少になった。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今後も事業の見直しを行うことにより経費削減等に努め、健全な財政運営を行っていくよう努める。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岐阜県北方町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全ての会計において赤字は発生していない。</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引き続き健全な財政となるよう努めていく。</a:t>
          </a:r>
          <a:endParaRPr kumimoji="1" lang="en-US" altLang="ja-JP"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岐阜県北方町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元利償還金については、一般廃棄物中間処理施設整備事業及び中学校校舎屋内運動場建設事業に係る返済が終了したため、前年から</a:t>
          </a:r>
          <a:r>
            <a:rPr kumimoji="1" lang="en-US" altLang="ja-JP" sz="1300">
              <a:latin typeface="ＭＳ ゴシック" pitchFamily="49" charset="-128"/>
              <a:ea typeface="ＭＳ ゴシック" pitchFamily="49" charset="-128"/>
            </a:rPr>
            <a:t>26</a:t>
          </a:r>
          <a:r>
            <a:rPr kumimoji="1" lang="ja-JP" altLang="en-US" sz="1300">
              <a:latin typeface="ＭＳ ゴシック" pitchFamily="49" charset="-128"/>
              <a:ea typeface="ＭＳ ゴシック" pitchFamily="49" charset="-128"/>
            </a:rPr>
            <a:t>百万円減少した。公営企業債の元利償還金に対する繰入金が</a:t>
          </a:r>
          <a:r>
            <a:rPr kumimoji="1" lang="en-US" altLang="ja-JP" sz="1300">
              <a:latin typeface="ＭＳ ゴシック" pitchFamily="49" charset="-128"/>
              <a:ea typeface="ＭＳ ゴシック" pitchFamily="49" charset="-128"/>
            </a:rPr>
            <a:t>31</a:t>
          </a:r>
          <a:r>
            <a:rPr kumimoji="1" lang="ja-JP" altLang="en-US" sz="1300">
              <a:latin typeface="ＭＳ ゴシック" pitchFamily="49" charset="-128"/>
              <a:ea typeface="ＭＳ ゴシック" pitchFamily="49" charset="-128"/>
            </a:rPr>
            <a:t>百万円増加したため、実質公債費負担比率の分子は</a:t>
          </a:r>
          <a:r>
            <a:rPr kumimoji="1" lang="en-US" altLang="ja-JP" sz="1300">
              <a:latin typeface="ＭＳ ゴシック" pitchFamily="49" charset="-128"/>
              <a:ea typeface="ＭＳ ゴシック" pitchFamily="49" charset="-128"/>
            </a:rPr>
            <a:t>5</a:t>
          </a:r>
          <a:r>
            <a:rPr kumimoji="1" lang="ja-JP" altLang="en-US" sz="1300">
              <a:latin typeface="ＭＳ ゴシック" pitchFamily="49" charset="-128"/>
              <a:ea typeface="ＭＳ ゴシック" pitchFamily="49" charset="-128"/>
            </a:rPr>
            <a:t>百万円増加した。今後は庁舎建設事業の大規模事業の償還が始まるため、元利償還金は増加する見込みである。</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公営企業の元利償還金に対する繰入金については、下水道事業において当初整備した際の償還金が終わりつつあるものの、今後処理場及び管路の耐震化・長寿命化事業の実施が予定されているため、同水準で移行するものと見込まれる。</a:t>
          </a:r>
          <a:endParaRPr kumimoji="1" lang="en-US" altLang="ja-JP" sz="13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岐阜県北方町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地方債の現在高は、</a:t>
          </a:r>
          <a:r>
            <a:rPr kumimoji="1" lang="en-US" altLang="ja-JP" sz="1400">
              <a:latin typeface="ＭＳ ゴシック" pitchFamily="49" charset="-128"/>
              <a:ea typeface="ＭＳ ゴシック" pitchFamily="49" charset="-128"/>
            </a:rPr>
            <a:t>H26</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H27</a:t>
          </a:r>
          <a:r>
            <a:rPr kumimoji="1" lang="ja-JP" altLang="en-US" sz="1400">
              <a:latin typeface="ＭＳ ゴシック" pitchFamily="49" charset="-128"/>
              <a:ea typeface="ＭＳ ゴシック" pitchFamily="49" charset="-128"/>
            </a:rPr>
            <a:t>に庁舎建設に係る起債を行って以降同水準で移行している。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今後も公共施設の長寿命化や、集約化事業のための起債が必要となってくるため、増加が見込まれる。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将来負担比率の分子については、今後増加が見込まれるため、基金に積み立てる額に目標を作るなどして対策をとることが必要となってくる。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岐阜県北方町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決算余剰金により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百万を財政調整基金に積み立てた。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一方で、下水道事業のために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百万円を取り崩す等により、基金全体としては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経常経費の削減や自主財源の確保により、基金の取り崩しを最小限に抑えるよる努めていく。</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北方町福祉振興基金：福祉活動の促進、快適な生活環境の形成等に要する経費に充てる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北方町公共下水道基金：公共下水道事業の円滑な執行を図る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学校基金：学校施設整備のため</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北方町ふるさと基金：寄附者の指定した使途（</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6</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項目）に要する経費に充てる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北方町職員退職手当基金：岐阜県市町村職員退職手当組合退職手当条例第十八条に規定する特別負担金に充てる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北方町公共下水道基金：</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下水処理場施設の長寿命化事業などの下水道事業に対する繰出金としての取り崩しにより</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31</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百万円減少した。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ふるさと基金以外のその他特定目的基金については、今後も預金利子を積み立てていく予定である。</a:t>
          </a:r>
          <a:endParaRPr lang="ja-JP" altLang="ja-JP" sz="18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a:t>
          </a:r>
          <a:endParaRPr lang="ja-JP" altLang="ja-JP" sz="18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dk1"/>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決算剰余金を積み立てたことにより</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99</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百万円増加した。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決算剰余金については、すべて財政調整基金に積み立てを行う予定である。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経常経費の削減や自主財源の確保により、基金の取り崩しを最小限に抑えるよう努めていく。</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預金利子により</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37</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千円増加した。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今後も預金利子を積み立てていく予定である。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00000000-0008-0000-0D00-000004000000}"/>
            </a:ext>
          </a:extLst>
        </xdr:cNvPr>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00000000-0008-0000-0D00-000005000000}"/>
            </a:ext>
          </a:extLst>
        </xdr:cNvPr>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00000000-0008-0000-0D00-000006000000}"/>
            </a:ext>
          </a:extLst>
        </xdr:cNvPr>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00000000-0008-0000-0D00-000007000000}"/>
            </a:ext>
          </a:extLst>
        </xdr:cNvPr>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岐阜県北方町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00000000-0008-0000-0D00-000008000000}"/>
            </a:ext>
          </a:extLst>
        </xdr:cNvPr>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00000000-0008-0000-0D00-000009000000}"/>
            </a:ext>
          </a:extLst>
        </xdr:cNvPr>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00000000-0008-0000-0D00-00000A000000}"/>
            </a:ext>
          </a:extLst>
        </xdr:cNvPr>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00000000-0008-0000-0D00-00000B000000}"/>
            </a:ext>
          </a:extLst>
        </xdr:cNvPr>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00000000-0008-0000-0D00-00000C000000}"/>
            </a:ext>
          </a:extLst>
        </xdr:cNvPr>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00000000-0008-0000-0D00-00000D000000}"/>
            </a:ext>
          </a:extLst>
        </xdr:cNvPr>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18,428
17,902
5.18
6,699,357
6,335,574
329,356
4,248,114
7,293,323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00000000-0008-0000-0D00-00000E000000}"/>
            </a:ext>
          </a:extLst>
        </xdr:cNvPr>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0000000-0008-0000-0D00-00000F000000}"/>
            </a:ext>
          </a:extLst>
        </xdr:cNvPr>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00000000-0008-0000-0D00-000010000000}"/>
            </a:ext>
          </a:extLst>
        </xdr:cNvPr>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10.9
45.9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00000000-0008-0000-0D00-000011000000}"/>
            </a:ext>
          </a:extLst>
        </xdr:cNvPr>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00000000-0008-0000-0D00-000012000000}"/>
            </a:ext>
          </a:extLst>
        </xdr:cNvPr>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00000000-0008-0000-0D00-000013000000}"/>
            </a:ext>
          </a:extLst>
        </xdr:cNvPr>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00000000-0008-0000-0D00-000014000000}"/>
            </a:ext>
          </a:extLst>
        </xdr:cNvPr>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00000000-0008-0000-0D00-000015000000}"/>
            </a:ext>
          </a:extLst>
        </xdr:cNvPr>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00000000-0008-0000-0D00-000016000000}"/>
            </a:ext>
          </a:extLst>
        </xdr:cNvPr>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00000000-0008-0000-0D00-000017000000}"/>
            </a:ext>
          </a:extLst>
        </xdr:cNvPr>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00000000-0008-0000-0D00-000018000000}"/>
            </a:ext>
          </a:extLst>
        </xdr:cNvPr>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00000000-0008-0000-0D00-000019000000}"/>
            </a:ext>
          </a:extLst>
        </xdr:cNvPr>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00000000-0008-0000-0D00-00001A000000}"/>
            </a:ext>
          </a:extLst>
        </xdr:cNvPr>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0000000-0008-0000-0D00-00001B000000}"/>
            </a:ext>
          </a:extLst>
        </xdr:cNvPr>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00000000-0008-0000-0D00-00001C000000}"/>
            </a:ext>
          </a:extLst>
        </xdr:cNvPr>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00000000-0008-0000-0D00-00001D000000}"/>
            </a:ext>
          </a:extLst>
        </xdr:cNvPr>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00000000-0008-0000-0D00-00001E000000}"/>
            </a:ext>
          </a:extLst>
        </xdr:cNvPr>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00000000-0008-0000-0D00-00001F000000}"/>
            </a:ext>
          </a:extLst>
        </xdr:cNvPr>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00000000-0008-0000-0D00-000020000000}"/>
            </a:ext>
          </a:extLst>
        </xdr:cNvPr>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a:extLst>
            <a:ext uri="{FF2B5EF4-FFF2-40B4-BE49-F238E27FC236}">
              <a16:creationId xmlns:a16="http://schemas.microsoft.com/office/drawing/2014/main" id="{00000000-0008-0000-0D00-000021000000}"/>
            </a:ext>
          </a:extLst>
        </xdr:cNvPr>
        <xdr:cNvSpPr txBox="1"/>
      </xdr:nvSpPr>
      <xdr:spPr>
        <a:xfrm>
          <a:off x="419100" y="257492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00000000-0008-0000-0D00-000022000000}"/>
            </a:ext>
          </a:extLst>
        </xdr:cNvPr>
        <xdr:cNvSpPr txBox="1"/>
      </xdr:nvSpPr>
      <xdr:spPr>
        <a:xfrm>
          <a:off x="419100" y="281622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00000000-0008-0000-0D00-000023000000}"/>
            </a:ext>
          </a:extLst>
        </xdr:cNvPr>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00000000-0008-0000-0D00-000024000000}"/>
            </a:ext>
          </a:extLst>
        </xdr:cNvPr>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00000000-0008-0000-0D00-000025000000}"/>
            </a:ext>
          </a:extLst>
        </xdr:cNvPr>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00000000-0008-0000-0D00-000026000000}"/>
            </a:ext>
          </a:extLst>
        </xdr:cNvPr>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[ 56.1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00000000-0008-0000-0D00-000027000000}"/>
            </a:ext>
          </a:extLst>
        </xdr:cNvPr>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00000000-0008-0000-0D00-000028000000}"/>
            </a:ext>
          </a:extLst>
        </xdr:cNvPr>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00000000-0008-0000-0D00-000029000000}"/>
            </a:ext>
          </a:extLst>
        </xdr:cNvPr>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00000000-0008-0000-0D00-00002A000000}"/>
            </a:ext>
          </a:extLst>
        </xdr:cNvPr>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00000000-0008-0000-0D00-00002B000000}"/>
            </a:ext>
          </a:extLst>
        </xdr:cNvPr>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00000000-0008-0000-0D00-00002C000000}"/>
            </a:ext>
          </a:extLst>
        </xdr:cNvPr>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00000000-0008-0000-0D00-00002D000000}"/>
            </a:ext>
          </a:extLst>
        </xdr:cNvPr>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00000000-0008-0000-0D00-00002E000000}"/>
            </a:ext>
          </a:extLst>
        </xdr:cNvPr>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00000000-0008-0000-0D00-00002F000000}"/>
            </a:ext>
          </a:extLst>
        </xdr:cNvPr>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00000000-0008-0000-0D00-000030000000}"/>
            </a:ext>
          </a:extLst>
        </xdr:cNvPr>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有形固定資産減価償却率が類似団体と比較して低くなっている。これは庁舎建設や区画整理など、固定資産の新規取得が多いためと考えられる。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現在は学校施設の集約化事業を行っている。</a:t>
          </a: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00000000-0008-0000-0D00-000031000000}"/>
            </a:ext>
          </a:extLst>
        </xdr:cNvPr>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00000000-0008-0000-0D00-000032000000}"/>
            </a:ext>
          </a:extLst>
        </xdr:cNvPr>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00000000-0008-0000-0D00-000033000000}"/>
            </a:ext>
          </a:extLst>
        </xdr:cNvPr>
        <xdr:cNvSpPr txBox="1"/>
      </xdr:nvSpPr>
      <xdr:spPr>
        <a:xfrm>
          <a:off x="847106"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a:extLst>
            <a:ext uri="{FF2B5EF4-FFF2-40B4-BE49-F238E27FC236}">
              <a16:creationId xmlns:a16="http://schemas.microsoft.com/office/drawing/2014/main" id="{00000000-0008-0000-0D00-000034000000}"/>
            </a:ext>
          </a:extLst>
        </xdr:cNvPr>
        <xdr:cNvCxnSpPr/>
      </xdr:nvCxnSpPr>
      <xdr:spPr>
        <a:xfrm>
          <a:off x="1270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a:extLst>
            <a:ext uri="{FF2B5EF4-FFF2-40B4-BE49-F238E27FC236}">
              <a16:creationId xmlns:a16="http://schemas.microsoft.com/office/drawing/2014/main" id="{00000000-0008-0000-0D00-000035000000}"/>
            </a:ext>
          </a:extLst>
        </xdr:cNvPr>
        <xdr:cNvSpPr txBox="1"/>
      </xdr:nvSpPr>
      <xdr:spPr>
        <a:xfrm>
          <a:off x="847106" y="58868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a:extLst>
            <a:ext uri="{FF2B5EF4-FFF2-40B4-BE49-F238E27FC236}">
              <a16:creationId xmlns:a16="http://schemas.microsoft.com/office/drawing/2014/main" id="{00000000-0008-0000-0D00-000036000000}"/>
            </a:ext>
          </a:extLst>
        </xdr:cNvPr>
        <xdr:cNvCxnSpPr/>
      </xdr:nvCxnSpPr>
      <xdr:spPr>
        <a:xfrm>
          <a:off x="1270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a:extLst>
            <a:ext uri="{FF2B5EF4-FFF2-40B4-BE49-F238E27FC236}">
              <a16:creationId xmlns:a16="http://schemas.microsoft.com/office/drawing/2014/main" id="{00000000-0008-0000-0D00-000037000000}"/>
            </a:ext>
          </a:extLst>
        </xdr:cNvPr>
        <xdr:cNvSpPr txBox="1"/>
      </xdr:nvSpPr>
      <xdr:spPr>
        <a:xfrm>
          <a:off x="847106" y="55270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a:extLst>
            <a:ext uri="{FF2B5EF4-FFF2-40B4-BE49-F238E27FC236}">
              <a16:creationId xmlns:a16="http://schemas.microsoft.com/office/drawing/2014/main" id="{00000000-0008-0000-0D00-000038000000}"/>
            </a:ext>
          </a:extLst>
        </xdr:cNvPr>
        <xdr:cNvCxnSpPr/>
      </xdr:nvCxnSpPr>
      <xdr:spPr>
        <a:xfrm>
          <a:off x="1270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a:extLst>
            <a:ext uri="{FF2B5EF4-FFF2-40B4-BE49-F238E27FC236}">
              <a16:creationId xmlns:a16="http://schemas.microsoft.com/office/drawing/2014/main" id="{00000000-0008-0000-0D00-000039000000}"/>
            </a:ext>
          </a:extLst>
        </xdr:cNvPr>
        <xdr:cNvSpPr txBox="1"/>
      </xdr:nvSpPr>
      <xdr:spPr>
        <a:xfrm>
          <a:off x="847106" y="51671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a:extLst>
            <a:ext uri="{FF2B5EF4-FFF2-40B4-BE49-F238E27FC236}">
              <a16:creationId xmlns:a16="http://schemas.microsoft.com/office/drawing/2014/main" id="{00000000-0008-0000-0D00-00003A000000}"/>
            </a:ext>
          </a:extLst>
        </xdr:cNvPr>
        <xdr:cNvCxnSpPr/>
      </xdr:nvCxnSpPr>
      <xdr:spPr>
        <a:xfrm>
          <a:off x="1270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a:extLst>
            <a:ext uri="{FF2B5EF4-FFF2-40B4-BE49-F238E27FC236}">
              <a16:creationId xmlns:a16="http://schemas.microsoft.com/office/drawing/2014/main" id="{00000000-0008-0000-0D00-00003B000000}"/>
            </a:ext>
          </a:extLst>
        </xdr:cNvPr>
        <xdr:cNvSpPr txBox="1"/>
      </xdr:nvSpPr>
      <xdr:spPr>
        <a:xfrm>
          <a:off x="847106" y="48073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a:extLst>
            <a:ext uri="{FF2B5EF4-FFF2-40B4-BE49-F238E27FC236}">
              <a16:creationId xmlns:a16="http://schemas.microsoft.com/office/drawing/2014/main" id="{00000000-0008-0000-0D00-00003C000000}"/>
            </a:ext>
          </a:extLst>
        </xdr:cNvPr>
        <xdr:cNvCxnSpPr/>
      </xdr:nvCxnSpPr>
      <xdr:spPr>
        <a:xfrm>
          <a:off x="1270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a:extLst>
            <a:ext uri="{FF2B5EF4-FFF2-40B4-BE49-F238E27FC236}">
              <a16:creationId xmlns:a16="http://schemas.microsoft.com/office/drawing/2014/main" id="{00000000-0008-0000-0D00-00003D000000}"/>
            </a:ext>
          </a:extLst>
        </xdr:cNvPr>
        <xdr:cNvSpPr txBox="1"/>
      </xdr:nvSpPr>
      <xdr:spPr>
        <a:xfrm>
          <a:off x="847106" y="44475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00000000-0008-0000-0D00-00003E000000}"/>
            </a:ext>
          </a:extLst>
        </xdr:cNvPr>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a:extLst>
            <a:ext uri="{FF2B5EF4-FFF2-40B4-BE49-F238E27FC236}">
              <a16:creationId xmlns:a16="http://schemas.microsoft.com/office/drawing/2014/main" id="{00000000-0008-0000-0D00-00003F000000}"/>
            </a:ext>
          </a:extLst>
        </xdr:cNvPr>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id="{00000000-0008-0000-0D00-000040000000}"/>
            </a:ext>
          </a:extLst>
        </xdr:cNvPr>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119592</xdr:rowOff>
    </xdr:from>
    <xdr:to>
      <xdr:col>23</xdr:col>
      <xdr:colOff>85090</xdr:colOff>
      <xdr:row>34</xdr:row>
      <xdr:rowOff>151342</xdr:rowOff>
    </xdr:to>
    <xdr:cxnSp macro="">
      <xdr:nvCxnSpPr>
        <xdr:cNvPr id="65" name="直線コネクタ 64">
          <a:extLst>
            <a:ext uri="{FF2B5EF4-FFF2-40B4-BE49-F238E27FC236}">
              <a16:creationId xmlns:a16="http://schemas.microsoft.com/office/drawing/2014/main" id="{00000000-0008-0000-0D00-000041000000}"/>
            </a:ext>
          </a:extLst>
        </xdr:cNvPr>
        <xdr:cNvCxnSpPr/>
      </xdr:nvCxnSpPr>
      <xdr:spPr>
        <a:xfrm flipV="1">
          <a:off x="4760595" y="4577292"/>
          <a:ext cx="1270" cy="140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155169</xdr:rowOff>
    </xdr:from>
    <xdr:ext cx="405111" cy="259045"/>
    <xdr:sp macro="" textlink="">
      <xdr:nvSpPr>
        <xdr:cNvPr id="66" name="有形固定資産減価償却率最小値テキスト">
          <a:extLst>
            <a:ext uri="{FF2B5EF4-FFF2-40B4-BE49-F238E27FC236}">
              <a16:creationId xmlns:a16="http://schemas.microsoft.com/office/drawing/2014/main" id="{00000000-0008-0000-0D00-000042000000}"/>
            </a:ext>
          </a:extLst>
        </xdr:cNvPr>
        <xdr:cNvSpPr txBox="1"/>
      </xdr:nvSpPr>
      <xdr:spPr>
        <a:xfrm>
          <a:off x="4813300" y="59844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151342</xdr:rowOff>
    </xdr:from>
    <xdr:to>
      <xdr:col>23</xdr:col>
      <xdr:colOff>174625</xdr:colOff>
      <xdr:row>34</xdr:row>
      <xdr:rowOff>151342</xdr:rowOff>
    </xdr:to>
    <xdr:cxnSp macro="">
      <xdr:nvCxnSpPr>
        <xdr:cNvPr id="67" name="直線コネクタ 66">
          <a:extLst>
            <a:ext uri="{FF2B5EF4-FFF2-40B4-BE49-F238E27FC236}">
              <a16:creationId xmlns:a16="http://schemas.microsoft.com/office/drawing/2014/main" id="{00000000-0008-0000-0D00-000043000000}"/>
            </a:ext>
          </a:extLst>
        </xdr:cNvPr>
        <xdr:cNvCxnSpPr/>
      </xdr:nvCxnSpPr>
      <xdr:spPr>
        <a:xfrm>
          <a:off x="4673600" y="5980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66269</xdr:rowOff>
    </xdr:from>
    <xdr:ext cx="405111" cy="259045"/>
    <xdr:sp macro="" textlink="">
      <xdr:nvSpPr>
        <xdr:cNvPr id="68" name="有形固定資産減価償却率最大値テキスト">
          <a:extLst>
            <a:ext uri="{FF2B5EF4-FFF2-40B4-BE49-F238E27FC236}">
              <a16:creationId xmlns:a16="http://schemas.microsoft.com/office/drawing/2014/main" id="{00000000-0008-0000-0D00-000044000000}"/>
            </a:ext>
          </a:extLst>
        </xdr:cNvPr>
        <xdr:cNvSpPr txBox="1"/>
      </xdr:nvSpPr>
      <xdr:spPr>
        <a:xfrm>
          <a:off x="4813300" y="4352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119592</xdr:rowOff>
    </xdr:from>
    <xdr:to>
      <xdr:col>23</xdr:col>
      <xdr:colOff>174625</xdr:colOff>
      <xdr:row>26</xdr:row>
      <xdr:rowOff>119592</xdr:rowOff>
    </xdr:to>
    <xdr:cxnSp macro="">
      <xdr:nvCxnSpPr>
        <xdr:cNvPr id="69" name="直線コネクタ 68">
          <a:extLst>
            <a:ext uri="{FF2B5EF4-FFF2-40B4-BE49-F238E27FC236}">
              <a16:creationId xmlns:a16="http://schemas.microsoft.com/office/drawing/2014/main" id="{00000000-0008-0000-0D00-000045000000}"/>
            </a:ext>
          </a:extLst>
        </xdr:cNvPr>
        <xdr:cNvCxnSpPr/>
      </xdr:nvCxnSpPr>
      <xdr:spPr>
        <a:xfrm>
          <a:off x="4673600" y="4577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52299</xdr:rowOff>
    </xdr:from>
    <xdr:ext cx="405111" cy="259045"/>
    <xdr:sp macro="" textlink="">
      <xdr:nvSpPr>
        <xdr:cNvPr id="70" name="有形固定資産減価償却率平均値テキスト">
          <a:extLst>
            <a:ext uri="{FF2B5EF4-FFF2-40B4-BE49-F238E27FC236}">
              <a16:creationId xmlns:a16="http://schemas.microsoft.com/office/drawing/2014/main" id="{00000000-0008-0000-0D00-000046000000}"/>
            </a:ext>
          </a:extLst>
        </xdr:cNvPr>
        <xdr:cNvSpPr txBox="1"/>
      </xdr:nvSpPr>
      <xdr:spPr>
        <a:xfrm>
          <a:off x="4813300" y="51957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73872</xdr:rowOff>
    </xdr:from>
    <xdr:to>
      <xdr:col>23</xdr:col>
      <xdr:colOff>136525</xdr:colOff>
      <xdr:row>31</xdr:row>
      <xdr:rowOff>4022</xdr:rowOff>
    </xdr:to>
    <xdr:sp macro="" textlink="">
      <xdr:nvSpPr>
        <xdr:cNvPr id="71" name="フローチャート: 判断 70">
          <a:extLst>
            <a:ext uri="{FF2B5EF4-FFF2-40B4-BE49-F238E27FC236}">
              <a16:creationId xmlns:a16="http://schemas.microsoft.com/office/drawing/2014/main" id="{00000000-0008-0000-0D00-000047000000}"/>
            </a:ext>
          </a:extLst>
        </xdr:cNvPr>
        <xdr:cNvSpPr/>
      </xdr:nvSpPr>
      <xdr:spPr>
        <a:xfrm>
          <a:off x="4711700" y="5217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66675</xdr:rowOff>
    </xdr:from>
    <xdr:to>
      <xdr:col>19</xdr:col>
      <xdr:colOff>187325</xdr:colOff>
      <xdr:row>30</xdr:row>
      <xdr:rowOff>168275</xdr:rowOff>
    </xdr:to>
    <xdr:sp macro="" textlink="">
      <xdr:nvSpPr>
        <xdr:cNvPr id="72" name="フローチャート: 判断 71">
          <a:extLst>
            <a:ext uri="{FF2B5EF4-FFF2-40B4-BE49-F238E27FC236}">
              <a16:creationId xmlns:a16="http://schemas.microsoft.com/office/drawing/2014/main" id="{00000000-0008-0000-0D00-000048000000}"/>
            </a:ext>
          </a:extLst>
        </xdr:cNvPr>
        <xdr:cNvSpPr/>
      </xdr:nvSpPr>
      <xdr:spPr>
        <a:xfrm>
          <a:off x="4000500" y="521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55880</xdr:rowOff>
    </xdr:from>
    <xdr:to>
      <xdr:col>15</xdr:col>
      <xdr:colOff>187325</xdr:colOff>
      <xdr:row>30</xdr:row>
      <xdr:rowOff>157480</xdr:rowOff>
    </xdr:to>
    <xdr:sp macro="" textlink="">
      <xdr:nvSpPr>
        <xdr:cNvPr id="73" name="フローチャート: 判断 72">
          <a:extLst>
            <a:ext uri="{FF2B5EF4-FFF2-40B4-BE49-F238E27FC236}">
              <a16:creationId xmlns:a16="http://schemas.microsoft.com/office/drawing/2014/main" id="{00000000-0008-0000-0D00-000049000000}"/>
            </a:ext>
          </a:extLst>
        </xdr:cNvPr>
        <xdr:cNvSpPr/>
      </xdr:nvSpPr>
      <xdr:spPr>
        <a:xfrm>
          <a:off x="3238500" y="5199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130175</xdr:rowOff>
    </xdr:from>
    <xdr:to>
      <xdr:col>11</xdr:col>
      <xdr:colOff>187325</xdr:colOff>
      <xdr:row>30</xdr:row>
      <xdr:rowOff>60325</xdr:rowOff>
    </xdr:to>
    <xdr:sp macro="" textlink="">
      <xdr:nvSpPr>
        <xdr:cNvPr id="74" name="フローチャート: 判断 73">
          <a:extLst>
            <a:ext uri="{FF2B5EF4-FFF2-40B4-BE49-F238E27FC236}">
              <a16:creationId xmlns:a16="http://schemas.microsoft.com/office/drawing/2014/main" id="{00000000-0008-0000-0D00-00004A000000}"/>
            </a:ext>
          </a:extLst>
        </xdr:cNvPr>
        <xdr:cNvSpPr/>
      </xdr:nvSpPr>
      <xdr:spPr>
        <a:xfrm>
          <a:off x="2476500" y="5102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25823</xdr:rowOff>
    </xdr:from>
    <xdr:to>
      <xdr:col>7</xdr:col>
      <xdr:colOff>187325</xdr:colOff>
      <xdr:row>29</xdr:row>
      <xdr:rowOff>127423</xdr:rowOff>
    </xdr:to>
    <xdr:sp macro="" textlink="">
      <xdr:nvSpPr>
        <xdr:cNvPr id="75" name="フローチャート: 判断 74">
          <a:extLst>
            <a:ext uri="{FF2B5EF4-FFF2-40B4-BE49-F238E27FC236}">
              <a16:creationId xmlns:a16="http://schemas.microsoft.com/office/drawing/2014/main" id="{00000000-0008-0000-0D00-00004B000000}"/>
            </a:ext>
          </a:extLst>
        </xdr:cNvPr>
        <xdr:cNvSpPr/>
      </xdr:nvSpPr>
      <xdr:spPr>
        <a:xfrm>
          <a:off x="1714500" y="4997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00000000-0008-0000-0D00-00004C000000}"/>
            </a:ext>
          </a:extLst>
        </xdr:cNvPr>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00000000-0008-0000-0D00-00004D000000}"/>
            </a:ext>
          </a:extLst>
        </xdr:cNvPr>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00000000-0008-0000-0D00-00004E000000}"/>
            </a:ext>
          </a:extLst>
        </xdr:cNvPr>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00000000-0008-0000-0D00-00004F000000}"/>
            </a:ext>
          </a:extLst>
        </xdr:cNvPr>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00000000-0008-0000-0D00-000050000000}"/>
            </a:ext>
          </a:extLst>
        </xdr:cNvPr>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97790</xdr:rowOff>
    </xdr:from>
    <xdr:to>
      <xdr:col>23</xdr:col>
      <xdr:colOff>136525</xdr:colOff>
      <xdr:row>30</xdr:row>
      <xdr:rowOff>27940</xdr:rowOff>
    </xdr:to>
    <xdr:sp macro="" textlink="">
      <xdr:nvSpPr>
        <xdr:cNvPr id="81" name="楕円 80">
          <a:extLst>
            <a:ext uri="{FF2B5EF4-FFF2-40B4-BE49-F238E27FC236}">
              <a16:creationId xmlns:a16="http://schemas.microsoft.com/office/drawing/2014/main" id="{00000000-0008-0000-0D00-000051000000}"/>
            </a:ext>
          </a:extLst>
        </xdr:cNvPr>
        <xdr:cNvSpPr/>
      </xdr:nvSpPr>
      <xdr:spPr>
        <a:xfrm>
          <a:off x="4711700" y="506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120667</xdr:rowOff>
    </xdr:from>
    <xdr:ext cx="405111" cy="259045"/>
    <xdr:sp macro="" textlink="">
      <xdr:nvSpPr>
        <xdr:cNvPr id="82" name="有形固定資産減価償却率該当値テキスト">
          <a:extLst>
            <a:ext uri="{FF2B5EF4-FFF2-40B4-BE49-F238E27FC236}">
              <a16:creationId xmlns:a16="http://schemas.microsoft.com/office/drawing/2014/main" id="{00000000-0008-0000-0D00-000052000000}"/>
            </a:ext>
          </a:extLst>
        </xdr:cNvPr>
        <xdr:cNvSpPr txBox="1"/>
      </xdr:nvSpPr>
      <xdr:spPr>
        <a:xfrm>
          <a:off x="4813300" y="4921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47413</xdr:rowOff>
    </xdr:from>
    <xdr:to>
      <xdr:col>19</xdr:col>
      <xdr:colOff>187325</xdr:colOff>
      <xdr:row>29</xdr:row>
      <xdr:rowOff>149013</xdr:rowOff>
    </xdr:to>
    <xdr:sp macro="" textlink="">
      <xdr:nvSpPr>
        <xdr:cNvPr id="83" name="楕円 82">
          <a:extLst>
            <a:ext uri="{FF2B5EF4-FFF2-40B4-BE49-F238E27FC236}">
              <a16:creationId xmlns:a16="http://schemas.microsoft.com/office/drawing/2014/main" id="{00000000-0008-0000-0D00-000053000000}"/>
            </a:ext>
          </a:extLst>
        </xdr:cNvPr>
        <xdr:cNvSpPr/>
      </xdr:nvSpPr>
      <xdr:spPr>
        <a:xfrm>
          <a:off x="4000500" y="5019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98213</xdr:rowOff>
    </xdr:from>
    <xdr:to>
      <xdr:col>23</xdr:col>
      <xdr:colOff>85725</xdr:colOff>
      <xdr:row>29</xdr:row>
      <xdr:rowOff>148590</xdr:rowOff>
    </xdr:to>
    <xdr:cxnSp macro="">
      <xdr:nvCxnSpPr>
        <xdr:cNvPr id="84" name="直線コネクタ 83">
          <a:extLst>
            <a:ext uri="{FF2B5EF4-FFF2-40B4-BE49-F238E27FC236}">
              <a16:creationId xmlns:a16="http://schemas.microsoft.com/office/drawing/2014/main" id="{00000000-0008-0000-0D00-000054000000}"/>
            </a:ext>
          </a:extLst>
        </xdr:cNvPr>
        <xdr:cNvCxnSpPr/>
      </xdr:nvCxnSpPr>
      <xdr:spPr>
        <a:xfrm>
          <a:off x="4051300" y="5070263"/>
          <a:ext cx="711200" cy="50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143298</xdr:rowOff>
    </xdr:from>
    <xdr:to>
      <xdr:col>15</xdr:col>
      <xdr:colOff>187325</xdr:colOff>
      <xdr:row>29</xdr:row>
      <xdr:rowOff>73448</xdr:rowOff>
    </xdr:to>
    <xdr:sp macro="" textlink="">
      <xdr:nvSpPr>
        <xdr:cNvPr id="85" name="楕円 84">
          <a:extLst>
            <a:ext uri="{FF2B5EF4-FFF2-40B4-BE49-F238E27FC236}">
              <a16:creationId xmlns:a16="http://schemas.microsoft.com/office/drawing/2014/main" id="{00000000-0008-0000-0D00-000055000000}"/>
            </a:ext>
          </a:extLst>
        </xdr:cNvPr>
        <xdr:cNvSpPr/>
      </xdr:nvSpPr>
      <xdr:spPr>
        <a:xfrm>
          <a:off x="3238500" y="4943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22648</xdr:rowOff>
    </xdr:from>
    <xdr:to>
      <xdr:col>19</xdr:col>
      <xdr:colOff>136525</xdr:colOff>
      <xdr:row>29</xdr:row>
      <xdr:rowOff>98213</xdr:rowOff>
    </xdr:to>
    <xdr:cxnSp macro="">
      <xdr:nvCxnSpPr>
        <xdr:cNvPr id="86" name="直線コネクタ 85">
          <a:extLst>
            <a:ext uri="{FF2B5EF4-FFF2-40B4-BE49-F238E27FC236}">
              <a16:creationId xmlns:a16="http://schemas.microsoft.com/office/drawing/2014/main" id="{00000000-0008-0000-0D00-000056000000}"/>
            </a:ext>
          </a:extLst>
        </xdr:cNvPr>
        <xdr:cNvCxnSpPr/>
      </xdr:nvCxnSpPr>
      <xdr:spPr>
        <a:xfrm>
          <a:off x="3289300" y="4994698"/>
          <a:ext cx="762000" cy="75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20955</xdr:rowOff>
    </xdr:from>
    <xdr:to>
      <xdr:col>11</xdr:col>
      <xdr:colOff>187325</xdr:colOff>
      <xdr:row>28</xdr:row>
      <xdr:rowOff>122555</xdr:rowOff>
    </xdr:to>
    <xdr:sp macro="" textlink="">
      <xdr:nvSpPr>
        <xdr:cNvPr id="87" name="楕円 86">
          <a:extLst>
            <a:ext uri="{FF2B5EF4-FFF2-40B4-BE49-F238E27FC236}">
              <a16:creationId xmlns:a16="http://schemas.microsoft.com/office/drawing/2014/main" id="{00000000-0008-0000-0D00-000057000000}"/>
            </a:ext>
          </a:extLst>
        </xdr:cNvPr>
        <xdr:cNvSpPr/>
      </xdr:nvSpPr>
      <xdr:spPr>
        <a:xfrm>
          <a:off x="2476500" y="4821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28</xdr:row>
      <xdr:rowOff>71755</xdr:rowOff>
    </xdr:from>
    <xdr:to>
      <xdr:col>15</xdr:col>
      <xdr:colOff>136525</xdr:colOff>
      <xdr:row>29</xdr:row>
      <xdr:rowOff>22648</xdr:rowOff>
    </xdr:to>
    <xdr:cxnSp macro="">
      <xdr:nvCxnSpPr>
        <xdr:cNvPr id="88" name="直線コネクタ 87">
          <a:extLst>
            <a:ext uri="{FF2B5EF4-FFF2-40B4-BE49-F238E27FC236}">
              <a16:creationId xmlns:a16="http://schemas.microsoft.com/office/drawing/2014/main" id="{00000000-0008-0000-0D00-000058000000}"/>
            </a:ext>
          </a:extLst>
        </xdr:cNvPr>
        <xdr:cNvCxnSpPr/>
      </xdr:nvCxnSpPr>
      <xdr:spPr>
        <a:xfrm>
          <a:off x="2527300" y="4872355"/>
          <a:ext cx="762000" cy="122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28</xdr:row>
      <xdr:rowOff>31750</xdr:rowOff>
    </xdr:from>
    <xdr:to>
      <xdr:col>7</xdr:col>
      <xdr:colOff>187325</xdr:colOff>
      <xdr:row>28</xdr:row>
      <xdr:rowOff>133350</xdr:rowOff>
    </xdr:to>
    <xdr:sp macro="" textlink="">
      <xdr:nvSpPr>
        <xdr:cNvPr id="89" name="楕円 88">
          <a:extLst>
            <a:ext uri="{FF2B5EF4-FFF2-40B4-BE49-F238E27FC236}">
              <a16:creationId xmlns:a16="http://schemas.microsoft.com/office/drawing/2014/main" id="{00000000-0008-0000-0D00-000059000000}"/>
            </a:ext>
          </a:extLst>
        </xdr:cNvPr>
        <xdr:cNvSpPr/>
      </xdr:nvSpPr>
      <xdr:spPr>
        <a:xfrm>
          <a:off x="1714500" y="4832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28</xdr:row>
      <xdr:rowOff>71755</xdr:rowOff>
    </xdr:from>
    <xdr:to>
      <xdr:col>11</xdr:col>
      <xdr:colOff>136525</xdr:colOff>
      <xdr:row>28</xdr:row>
      <xdr:rowOff>82550</xdr:rowOff>
    </xdr:to>
    <xdr:cxnSp macro="">
      <xdr:nvCxnSpPr>
        <xdr:cNvPr id="90" name="直線コネクタ 89">
          <a:extLst>
            <a:ext uri="{FF2B5EF4-FFF2-40B4-BE49-F238E27FC236}">
              <a16:creationId xmlns:a16="http://schemas.microsoft.com/office/drawing/2014/main" id="{00000000-0008-0000-0D00-00005A000000}"/>
            </a:ext>
          </a:extLst>
        </xdr:cNvPr>
        <xdr:cNvCxnSpPr/>
      </xdr:nvCxnSpPr>
      <xdr:spPr>
        <a:xfrm flipV="1">
          <a:off x="1765300" y="4872355"/>
          <a:ext cx="762000" cy="10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159402</xdr:rowOff>
    </xdr:from>
    <xdr:ext cx="405111" cy="259045"/>
    <xdr:sp macro="" textlink="">
      <xdr:nvSpPr>
        <xdr:cNvPr id="91" name="n_1aveValue有形固定資産減価償却率">
          <a:extLst>
            <a:ext uri="{FF2B5EF4-FFF2-40B4-BE49-F238E27FC236}">
              <a16:creationId xmlns:a16="http://schemas.microsoft.com/office/drawing/2014/main" id="{00000000-0008-0000-0D00-00005B000000}"/>
            </a:ext>
          </a:extLst>
        </xdr:cNvPr>
        <xdr:cNvSpPr txBox="1"/>
      </xdr:nvSpPr>
      <xdr:spPr>
        <a:xfrm>
          <a:off x="3836044" y="5302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148607</xdr:rowOff>
    </xdr:from>
    <xdr:ext cx="405111" cy="259045"/>
    <xdr:sp macro="" textlink="">
      <xdr:nvSpPr>
        <xdr:cNvPr id="92" name="n_2aveValue有形固定資産減価償却率">
          <a:extLst>
            <a:ext uri="{FF2B5EF4-FFF2-40B4-BE49-F238E27FC236}">
              <a16:creationId xmlns:a16="http://schemas.microsoft.com/office/drawing/2014/main" id="{00000000-0008-0000-0D00-00005C000000}"/>
            </a:ext>
          </a:extLst>
        </xdr:cNvPr>
        <xdr:cNvSpPr txBox="1"/>
      </xdr:nvSpPr>
      <xdr:spPr>
        <a:xfrm>
          <a:off x="3086744" y="5292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51452</xdr:rowOff>
    </xdr:from>
    <xdr:ext cx="405111" cy="259045"/>
    <xdr:sp macro="" textlink="">
      <xdr:nvSpPr>
        <xdr:cNvPr id="93" name="n_3aveValue有形固定資産減価償却率">
          <a:extLst>
            <a:ext uri="{FF2B5EF4-FFF2-40B4-BE49-F238E27FC236}">
              <a16:creationId xmlns:a16="http://schemas.microsoft.com/office/drawing/2014/main" id="{00000000-0008-0000-0D00-00005D000000}"/>
            </a:ext>
          </a:extLst>
        </xdr:cNvPr>
        <xdr:cNvSpPr txBox="1"/>
      </xdr:nvSpPr>
      <xdr:spPr>
        <a:xfrm>
          <a:off x="2324744" y="5194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118550</xdr:rowOff>
    </xdr:from>
    <xdr:ext cx="405111" cy="259045"/>
    <xdr:sp macro="" textlink="">
      <xdr:nvSpPr>
        <xdr:cNvPr id="94" name="n_4aveValue有形固定資産減価償却率">
          <a:extLst>
            <a:ext uri="{FF2B5EF4-FFF2-40B4-BE49-F238E27FC236}">
              <a16:creationId xmlns:a16="http://schemas.microsoft.com/office/drawing/2014/main" id="{00000000-0008-0000-0D00-00005E000000}"/>
            </a:ext>
          </a:extLst>
        </xdr:cNvPr>
        <xdr:cNvSpPr txBox="1"/>
      </xdr:nvSpPr>
      <xdr:spPr>
        <a:xfrm>
          <a:off x="1562744" y="50906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165540</xdr:rowOff>
    </xdr:from>
    <xdr:ext cx="405111" cy="259045"/>
    <xdr:sp macro="" textlink="">
      <xdr:nvSpPr>
        <xdr:cNvPr id="95" name="n_1mainValue有形固定資産減価償却率">
          <a:extLst>
            <a:ext uri="{FF2B5EF4-FFF2-40B4-BE49-F238E27FC236}">
              <a16:creationId xmlns:a16="http://schemas.microsoft.com/office/drawing/2014/main" id="{00000000-0008-0000-0D00-00005F000000}"/>
            </a:ext>
          </a:extLst>
        </xdr:cNvPr>
        <xdr:cNvSpPr txBox="1"/>
      </xdr:nvSpPr>
      <xdr:spPr>
        <a:xfrm>
          <a:off x="3836044" y="4794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89975</xdr:rowOff>
    </xdr:from>
    <xdr:ext cx="405111" cy="259045"/>
    <xdr:sp macro="" textlink="">
      <xdr:nvSpPr>
        <xdr:cNvPr id="96" name="n_2mainValue有形固定資産減価償却率">
          <a:extLst>
            <a:ext uri="{FF2B5EF4-FFF2-40B4-BE49-F238E27FC236}">
              <a16:creationId xmlns:a16="http://schemas.microsoft.com/office/drawing/2014/main" id="{00000000-0008-0000-0D00-000060000000}"/>
            </a:ext>
          </a:extLst>
        </xdr:cNvPr>
        <xdr:cNvSpPr txBox="1"/>
      </xdr:nvSpPr>
      <xdr:spPr>
        <a:xfrm>
          <a:off x="3086744" y="47191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26</xdr:row>
      <xdr:rowOff>139082</xdr:rowOff>
    </xdr:from>
    <xdr:ext cx="405111" cy="259045"/>
    <xdr:sp macro="" textlink="">
      <xdr:nvSpPr>
        <xdr:cNvPr id="97" name="n_3mainValue有形固定資産減価償却率">
          <a:extLst>
            <a:ext uri="{FF2B5EF4-FFF2-40B4-BE49-F238E27FC236}">
              <a16:creationId xmlns:a16="http://schemas.microsoft.com/office/drawing/2014/main" id="{00000000-0008-0000-0D00-000061000000}"/>
            </a:ext>
          </a:extLst>
        </xdr:cNvPr>
        <xdr:cNvSpPr txBox="1"/>
      </xdr:nvSpPr>
      <xdr:spPr>
        <a:xfrm>
          <a:off x="2324744" y="4596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26</xdr:row>
      <xdr:rowOff>149877</xdr:rowOff>
    </xdr:from>
    <xdr:ext cx="405111" cy="259045"/>
    <xdr:sp macro="" textlink="">
      <xdr:nvSpPr>
        <xdr:cNvPr id="98" name="n_4mainValue有形固定資産減価償却率">
          <a:extLst>
            <a:ext uri="{FF2B5EF4-FFF2-40B4-BE49-F238E27FC236}">
              <a16:creationId xmlns:a16="http://schemas.microsoft.com/office/drawing/2014/main" id="{00000000-0008-0000-0D00-000062000000}"/>
            </a:ext>
          </a:extLst>
        </xdr:cNvPr>
        <xdr:cNvSpPr txBox="1"/>
      </xdr:nvSpPr>
      <xdr:spPr>
        <a:xfrm>
          <a:off x="1562744" y="4607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a:extLst>
            <a:ext uri="{FF2B5EF4-FFF2-40B4-BE49-F238E27FC236}">
              <a16:creationId xmlns:a16="http://schemas.microsoft.com/office/drawing/2014/main" id="{00000000-0008-0000-0D00-000063000000}"/>
            </a:ext>
          </a:extLst>
        </xdr:cNvPr>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a:extLst>
            <a:ext uri="{FF2B5EF4-FFF2-40B4-BE49-F238E27FC236}">
              <a16:creationId xmlns:a16="http://schemas.microsoft.com/office/drawing/2014/main" id="{00000000-0008-0000-0D00-000064000000}"/>
            </a:ext>
          </a:extLst>
        </xdr:cNvPr>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a:extLst>
            <a:ext uri="{FF2B5EF4-FFF2-40B4-BE49-F238E27FC236}">
              <a16:creationId xmlns:a16="http://schemas.microsoft.com/office/drawing/2014/main" id="{00000000-0008-0000-0D00-000065000000}"/>
            </a:ext>
          </a:extLst>
        </xdr:cNvPr>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[ 535.9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a:extLst>
            <a:ext uri="{FF2B5EF4-FFF2-40B4-BE49-F238E27FC236}">
              <a16:creationId xmlns:a16="http://schemas.microsoft.com/office/drawing/2014/main" id="{00000000-0008-0000-0D00-000066000000}"/>
            </a:ext>
          </a:extLst>
        </xdr:cNvPr>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a:extLst>
            <a:ext uri="{FF2B5EF4-FFF2-40B4-BE49-F238E27FC236}">
              <a16:creationId xmlns:a16="http://schemas.microsoft.com/office/drawing/2014/main" id="{00000000-0008-0000-0D00-000067000000}"/>
            </a:ext>
          </a:extLst>
        </xdr:cNvPr>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a:extLst>
            <a:ext uri="{FF2B5EF4-FFF2-40B4-BE49-F238E27FC236}">
              <a16:creationId xmlns:a16="http://schemas.microsoft.com/office/drawing/2014/main" id="{00000000-0008-0000-0D00-000068000000}"/>
            </a:ext>
          </a:extLst>
        </xdr:cNvPr>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a:extLst>
            <a:ext uri="{FF2B5EF4-FFF2-40B4-BE49-F238E27FC236}">
              <a16:creationId xmlns:a16="http://schemas.microsoft.com/office/drawing/2014/main" id="{00000000-0008-0000-0D00-000069000000}"/>
            </a:ext>
          </a:extLst>
        </xdr:cNvPr>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a:extLst>
            <a:ext uri="{FF2B5EF4-FFF2-40B4-BE49-F238E27FC236}">
              <a16:creationId xmlns:a16="http://schemas.microsoft.com/office/drawing/2014/main" id="{00000000-0008-0000-0D00-00006A000000}"/>
            </a:ext>
          </a:extLst>
        </xdr:cNvPr>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a:extLst>
            <a:ext uri="{FF2B5EF4-FFF2-40B4-BE49-F238E27FC236}">
              <a16:creationId xmlns:a16="http://schemas.microsoft.com/office/drawing/2014/main" id="{00000000-0008-0000-0D00-00006B000000}"/>
            </a:ext>
          </a:extLst>
        </xdr:cNvPr>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a:extLst>
            <a:ext uri="{FF2B5EF4-FFF2-40B4-BE49-F238E27FC236}">
              <a16:creationId xmlns:a16="http://schemas.microsoft.com/office/drawing/2014/main" id="{00000000-0008-0000-0D00-00006C000000}"/>
            </a:ext>
          </a:extLst>
        </xdr:cNvPr>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a:extLst>
            <a:ext uri="{FF2B5EF4-FFF2-40B4-BE49-F238E27FC236}">
              <a16:creationId xmlns:a16="http://schemas.microsoft.com/office/drawing/2014/main" id="{00000000-0008-0000-0D00-00006D000000}"/>
            </a:ext>
          </a:extLst>
        </xdr:cNvPr>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a:extLst>
            <a:ext uri="{FF2B5EF4-FFF2-40B4-BE49-F238E27FC236}">
              <a16:creationId xmlns:a16="http://schemas.microsoft.com/office/drawing/2014/main" id="{00000000-0008-0000-0D00-00006E000000}"/>
            </a:ext>
          </a:extLst>
        </xdr:cNvPr>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a:extLst>
            <a:ext uri="{FF2B5EF4-FFF2-40B4-BE49-F238E27FC236}">
              <a16:creationId xmlns:a16="http://schemas.microsoft.com/office/drawing/2014/main" id="{00000000-0008-0000-0D00-00006F000000}"/>
            </a:ext>
          </a:extLst>
        </xdr:cNvPr>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町単独事業の見直しを行ったことや、広域交流拠点の賃料収入を原資に財政調整基金の積み立てを行う。また、繰上償還が可能な起債についても検討を行い改善を図っていきたい。</a:t>
          </a:r>
        </a:p>
      </xdr:txBody>
    </xdr:sp>
    <xdr:clientData/>
  </xdr:twoCellAnchor>
  <xdr:oneCellAnchor>
    <xdr:from>
      <xdr:col>57</xdr:col>
      <xdr:colOff>111125</xdr:colOff>
      <xdr:row>23</xdr:row>
      <xdr:rowOff>47625</xdr:rowOff>
    </xdr:from>
    <xdr:ext cx="349839" cy="225703"/>
    <xdr:sp macro="" textlink="">
      <xdr:nvSpPr>
        <xdr:cNvPr id="112" name="テキスト ボックス 111">
          <a:extLst>
            <a:ext uri="{FF2B5EF4-FFF2-40B4-BE49-F238E27FC236}">
              <a16:creationId xmlns:a16="http://schemas.microsoft.com/office/drawing/2014/main" id="{00000000-0008-0000-0D00-000070000000}"/>
            </a:ext>
          </a:extLst>
        </xdr:cNvPr>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a:extLst>
            <a:ext uri="{FF2B5EF4-FFF2-40B4-BE49-F238E27FC236}">
              <a16:creationId xmlns:a16="http://schemas.microsoft.com/office/drawing/2014/main" id="{00000000-0008-0000-0D00-000071000000}"/>
            </a:ext>
          </a:extLst>
        </xdr:cNvPr>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a:extLst>
            <a:ext uri="{FF2B5EF4-FFF2-40B4-BE49-F238E27FC236}">
              <a16:creationId xmlns:a16="http://schemas.microsoft.com/office/drawing/2014/main" id="{00000000-0008-0000-0D00-000072000000}"/>
            </a:ext>
          </a:extLst>
        </xdr:cNvPr>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79375</xdr:rowOff>
    </xdr:from>
    <xdr:to>
      <xdr:col>80</xdr:col>
      <xdr:colOff>9525</xdr:colOff>
      <xdr:row>34</xdr:row>
      <xdr:rowOff>79375</xdr:rowOff>
    </xdr:to>
    <xdr:cxnSp macro="">
      <xdr:nvCxnSpPr>
        <xdr:cNvPr id="115" name="直線コネクタ 114">
          <a:extLst>
            <a:ext uri="{FF2B5EF4-FFF2-40B4-BE49-F238E27FC236}">
              <a16:creationId xmlns:a16="http://schemas.microsoft.com/office/drawing/2014/main" id="{00000000-0008-0000-0D00-000073000000}"/>
            </a:ext>
          </a:extLst>
        </xdr:cNvPr>
        <xdr:cNvCxnSpPr/>
      </xdr:nvCxnSpPr>
      <xdr:spPr>
        <a:xfrm>
          <a:off x="11303000" y="59086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33</xdr:row>
      <xdr:rowOff>157024</xdr:rowOff>
    </xdr:from>
    <xdr:ext cx="482824" cy="225703"/>
    <xdr:sp macro="" textlink="">
      <xdr:nvSpPr>
        <xdr:cNvPr id="116" name="テキスト ボックス 115">
          <a:extLst>
            <a:ext uri="{FF2B5EF4-FFF2-40B4-BE49-F238E27FC236}">
              <a16:creationId xmlns:a16="http://schemas.microsoft.com/office/drawing/2014/main" id="{00000000-0008-0000-0D00-000074000000}"/>
            </a:ext>
          </a:extLst>
        </xdr:cNvPr>
        <xdr:cNvSpPr txBox="1"/>
      </xdr:nvSpPr>
      <xdr:spPr>
        <a:xfrm>
          <a:off x="10756676" y="58148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161925</xdr:rowOff>
    </xdr:from>
    <xdr:to>
      <xdr:col>80</xdr:col>
      <xdr:colOff>9525</xdr:colOff>
      <xdr:row>31</xdr:row>
      <xdr:rowOff>161925</xdr:rowOff>
    </xdr:to>
    <xdr:cxnSp macro="">
      <xdr:nvCxnSpPr>
        <xdr:cNvPr id="117" name="直線コネクタ 116">
          <a:extLst>
            <a:ext uri="{FF2B5EF4-FFF2-40B4-BE49-F238E27FC236}">
              <a16:creationId xmlns:a16="http://schemas.microsoft.com/office/drawing/2014/main" id="{00000000-0008-0000-0D00-000075000000}"/>
            </a:ext>
          </a:extLst>
        </xdr:cNvPr>
        <xdr:cNvCxnSpPr/>
      </xdr:nvCxnSpPr>
      <xdr:spPr>
        <a:xfrm>
          <a:off x="11303000" y="54768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31</xdr:row>
      <xdr:rowOff>68124</xdr:rowOff>
    </xdr:from>
    <xdr:ext cx="482824" cy="225703"/>
    <xdr:sp macro="" textlink="">
      <xdr:nvSpPr>
        <xdr:cNvPr id="118" name="テキスト ボックス 117">
          <a:extLst>
            <a:ext uri="{FF2B5EF4-FFF2-40B4-BE49-F238E27FC236}">
              <a16:creationId xmlns:a16="http://schemas.microsoft.com/office/drawing/2014/main" id="{00000000-0008-0000-0D00-000076000000}"/>
            </a:ext>
          </a:extLst>
        </xdr:cNvPr>
        <xdr:cNvSpPr txBox="1"/>
      </xdr:nvSpPr>
      <xdr:spPr>
        <a:xfrm>
          <a:off x="10756676" y="53830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73025</xdr:rowOff>
    </xdr:from>
    <xdr:to>
      <xdr:col>80</xdr:col>
      <xdr:colOff>9525</xdr:colOff>
      <xdr:row>29</xdr:row>
      <xdr:rowOff>73025</xdr:rowOff>
    </xdr:to>
    <xdr:cxnSp macro="">
      <xdr:nvCxnSpPr>
        <xdr:cNvPr id="119" name="直線コネクタ 118">
          <a:extLst>
            <a:ext uri="{FF2B5EF4-FFF2-40B4-BE49-F238E27FC236}">
              <a16:creationId xmlns:a16="http://schemas.microsoft.com/office/drawing/2014/main" id="{00000000-0008-0000-0D00-000077000000}"/>
            </a:ext>
          </a:extLst>
        </xdr:cNvPr>
        <xdr:cNvCxnSpPr/>
      </xdr:nvCxnSpPr>
      <xdr:spPr>
        <a:xfrm>
          <a:off x="11303000" y="50450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150674</xdr:rowOff>
    </xdr:from>
    <xdr:ext cx="410689" cy="225703"/>
    <xdr:sp macro="" textlink="">
      <xdr:nvSpPr>
        <xdr:cNvPr id="120" name="テキスト ボックス 119">
          <a:extLst>
            <a:ext uri="{FF2B5EF4-FFF2-40B4-BE49-F238E27FC236}">
              <a16:creationId xmlns:a16="http://schemas.microsoft.com/office/drawing/2014/main" id="{00000000-0008-0000-0D00-000078000000}"/>
            </a:ext>
          </a:extLst>
        </xdr:cNvPr>
        <xdr:cNvSpPr txBox="1"/>
      </xdr:nvSpPr>
      <xdr:spPr>
        <a:xfrm>
          <a:off x="10828811" y="49512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155575</xdr:rowOff>
    </xdr:from>
    <xdr:to>
      <xdr:col>80</xdr:col>
      <xdr:colOff>9525</xdr:colOff>
      <xdr:row>26</xdr:row>
      <xdr:rowOff>155575</xdr:rowOff>
    </xdr:to>
    <xdr:cxnSp macro="">
      <xdr:nvCxnSpPr>
        <xdr:cNvPr id="121" name="直線コネクタ 120">
          <a:extLst>
            <a:ext uri="{FF2B5EF4-FFF2-40B4-BE49-F238E27FC236}">
              <a16:creationId xmlns:a16="http://schemas.microsoft.com/office/drawing/2014/main" id="{00000000-0008-0000-0D00-000079000000}"/>
            </a:ext>
          </a:extLst>
        </xdr:cNvPr>
        <xdr:cNvCxnSpPr/>
      </xdr:nvCxnSpPr>
      <xdr:spPr>
        <a:xfrm>
          <a:off x="11303000" y="46132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26</xdr:row>
      <xdr:rowOff>61774</xdr:rowOff>
    </xdr:from>
    <xdr:ext cx="308097" cy="225703"/>
    <xdr:sp macro="" textlink="">
      <xdr:nvSpPr>
        <xdr:cNvPr id="122" name="テキスト ボックス 121">
          <a:extLst>
            <a:ext uri="{FF2B5EF4-FFF2-40B4-BE49-F238E27FC236}">
              <a16:creationId xmlns:a16="http://schemas.microsoft.com/office/drawing/2014/main" id="{00000000-0008-0000-0D00-00007A000000}"/>
            </a:ext>
          </a:extLst>
        </xdr:cNvPr>
        <xdr:cNvSpPr txBox="1"/>
      </xdr:nvSpPr>
      <xdr:spPr>
        <a:xfrm>
          <a:off x="10931403" y="451947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3" name="直線コネクタ 122">
          <a:extLst>
            <a:ext uri="{FF2B5EF4-FFF2-40B4-BE49-F238E27FC236}">
              <a16:creationId xmlns:a16="http://schemas.microsoft.com/office/drawing/2014/main" id="{00000000-0008-0000-0D00-00007B000000}"/>
            </a:ext>
          </a:extLst>
        </xdr:cNvPr>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4" name="債務償還比率グラフ枠">
          <a:extLst>
            <a:ext uri="{FF2B5EF4-FFF2-40B4-BE49-F238E27FC236}">
              <a16:creationId xmlns:a16="http://schemas.microsoft.com/office/drawing/2014/main" id="{00000000-0008-0000-0D00-00007C000000}"/>
            </a:ext>
          </a:extLst>
        </xdr:cNvPr>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155575</xdr:rowOff>
    </xdr:from>
    <xdr:to>
      <xdr:col>76</xdr:col>
      <xdr:colOff>21589</xdr:colOff>
      <xdr:row>34</xdr:row>
      <xdr:rowOff>81707</xdr:rowOff>
    </xdr:to>
    <xdr:cxnSp macro="">
      <xdr:nvCxnSpPr>
        <xdr:cNvPr id="125" name="直線コネクタ 124">
          <a:extLst>
            <a:ext uri="{FF2B5EF4-FFF2-40B4-BE49-F238E27FC236}">
              <a16:creationId xmlns:a16="http://schemas.microsoft.com/office/drawing/2014/main" id="{00000000-0008-0000-0D00-00007D000000}"/>
            </a:ext>
          </a:extLst>
        </xdr:cNvPr>
        <xdr:cNvCxnSpPr/>
      </xdr:nvCxnSpPr>
      <xdr:spPr>
        <a:xfrm flipV="1">
          <a:off x="14793595" y="4613275"/>
          <a:ext cx="1269" cy="1297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85534</xdr:rowOff>
    </xdr:from>
    <xdr:ext cx="560923" cy="259045"/>
    <xdr:sp macro="" textlink="">
      <xdr:nvSpPr>
        <xdr:cNvPr id="126" name="債務償還比率最小値テキスト">
          <a:extLst>
            <a:ext uri="{FF2B5EF4-FFF2-40B4-BE49-F238E27FC236}">
              <a16:creationId xmlns:a16="http://schemas.microsoft.com/office/drawing/2014/main" id="{00000000-0008-0000-0D00-00007E000000}"/>
            </a:ext>
          </a:extLst>
        </xdr:cNvPr>
        <xdr:cNvSpPr txBox="1"/>
      </xdr:nvSpPr>
      <xdr:spPr>
        <a:xfrm>
          <a:off x="14846300" y="591483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81707</xdr:rowOff>
    </xdr:from>
    <xdr:to>
      <xdr:col>76</xdr:col>
      <xdr:colOff>111125</xdr:colOff>
      <xdr:row>34</xdr:row>
      <xdr:rowOff>81707</xdr:rowOff>
    </xdr:to>
    <xdr:cxnSp macro="">
      <xdr:nvCxnSpPr>
        <xdr:cNvPr id="127" name="直線コネクタ 126">
          <a:extLst>
            <a:ext uri="{FF2B5EF4-FFF2-40B4-BE49-F238E27FC236}">
              <a16:creationId xmlns:a16="http://schemas.microsoft.com/office/drawing/2014/main" id="{00000000-0008-0000-0D00-00007F000000}"/>
            </a:ext>
          </a:extLst>
        </xdr:cNvPr>
        <xdr:cNvCxnSpPr/>
      </xdr:nvCxnSpPr>
      <xdr:spPr>
        <a:xfrm>
          <a:off x="14706600" y="5911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102252</xdr:rowOff>
    </xdr:from>
    <xdr:ext cx="340478" cy="259045"/>
    <xdr:sp macro="" textlink="">
      <xdr:nvSpPr>
        <xdr:cNvPr id="128" name="債務償還比率最大値テキスト">
          <a:extLst>
            <a:ext uri="{FF2B5EF4-FFF2-40B4-BE49-F238E27FC236}">
              <a16:creationId xmlns:a16="http://schemas.microsoft.com/office/drawing/2014/main" id="{00000000-0008-0000-0D00-000080000000}"/>
            </a:ext>
          </a:extLst>
        </xdr:cNvPr>
        <xdr:cNvSpPr txBox="1"/>
      </xdr:nvSpPr>
      <xdr:spPr>
        <a:xfrm>
          <a:off x="14846300" y="438850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155575</xdr:rowOff>
    </xdr:from>
    <xdr:to>
      <xdr:col>76</xdr:col>
      <xdr:colOff>111125</xdr:colOff>
      <xdr:row>26</xdr:row>
      <xdr:rowOff>155575</xdr:rowOff>
    </xdr:to>
    <xdr:cxnSp macro="">
      <xdr:nvCxnSpPr>
        <xdr:cNvPr id="129" name="直線コネクタ 128">
          <a:extLst>
            <a:ext uri="{FF2B5EF4-FFF2-40B4-BE49-F238E27FC236}">
              <a16:creationId xmlns:a16="http://schemas.microsoft.com/office/drawing/2014/main" id="{00000000-0008-0000-0D00-000081000000}"/>
            </a:ext>
          </a:extLst>
        </xdr:cNvPr>
        <xdr:cNvCxnSpPr/>
      </xdr:nvCxnSpPr>
      <xdr:spPr>
        <a:xfrm>
          <a:off x="14706600" y="4613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77771</xdr:rowOff>
    </xdr:from>
    <xdr:ext cx="469744" cy="259045"/>
    <xdr:sp macro="" textlink="">
      <xdr:nvSpPr>
        <xdr:cNvPr id="130" name="債務償還比率平均値テキスト">
          <a:extLst>
            <a:ext uri="{FF2B5EF4-FFF2-40B4-BE49-F238E27FC236}">
              <a16:creationId xmlns:a16="http://schemas.microsoft.com/office/drawing/2014/main" id="{00000000-0008-0000-0D00-000082000000}"/>
            </a:ext>
          </a:extLst>
        </xdr:cNvPr>
        <xdr:cNvSpPr txBox="1"/>
      </xdr:nvSpPr>
      <xdr:spPr>
        <a:xfrm>
          <a:off x="14846300" y="50498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99344</xdr:rowOff>
    </xdr:from>
    <xdr:to>
      <xdr:col>76</xdr:col>
      <xdr:colOff>73025</xdr:colOff>
      <xdr:row>30</xdr:row>
      <xdr:rowOff>29494</xdr:rowOff>
    </xdr:to>
    <xdr:sp macro="" textlink="">
      <xdr:nvSpPr>
        <xdr:cNvPr id="131" name="フローチャート: 判断 130">
          <a:extLst>
            <a:ext uri="{FF2B5EF4-FFF2-40B4-BE49-F238E27FC236}">
              <a16:creationId xmlns:a16="http://schemas.microsoft.com/office/drawing/2014/main" id="{00000000-0008-0000-0D00-000083000000}"/>
            </a:ext>
          </a:extLst>
        </xdr:cNvPr>
        <xdr:cNvSpPr/>
      </xdr:nvSpPr>
      <xdr:spPr>
        <a:xfrm>
          <a:off x="14744700" y="5071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79395</xdr:rowOff>
    </xdr:from>
    <xdr:to>
      <xdr:col>72</xdr:col>
      <xdr:colOff>123825</xdr:colOff>
      <xdr:row>30</xdr:row>
      <xdr:rowOff>9545</xdr:rowOff>
    </xdr:to>
    <xdr:sp macro="" textlink="">
      <xdr:nvSpPr>
        <xdr:cNvPr id="132" name="フローチャート: 判断 131">
          <a:extLst>
            <a:ext uri="{FF2B5EF4-FFF2-40B4-BE49-F238E27FC236}">
              <a16:creationId xmlns:a16="http://schemas.microsoft.com/office/drawing/2014/main" id="{00000000-0008-0000-0D00-000084000000}"/>
            </a:ext>
          </a:extLst>
        </xdr:cNvPr>
        <xdr:cNvSpPr/>
      </xdr:nvSpPr>
      <xdr:spPr>
        <a:xfrm>
          <a:off x="14033500" y="505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88204</xdr:rowOff>
    </xdr:from>
    <xdr:to>
      <xdr:col>68</xdr:col>
      <xdr:colOff>123825</xdr:colOff>
      <xdr:row>30</xdr:row>
      <xdr:rowOff>18354</xdr:rowOff>
    </xdr:to>
    <xdr:sp macro="" textlink="">
      <xdr:nvSpPr>
        <xdr:cNvPr id="133" name="フローチャート: 判断 132">
          <a:extLst>
            <a:ext uri="{FF2B5EF4-FFF2-40B4-BE49-F238E27FC236}">
              <a16:creationId xmlns:a16="http://schemas.microsoft.com/office/drawing/2014/main" id="{00000000-0008-0000-0D00-000085000000}"/>
            </a:ext>
          </a:extLst>
        </xdr:cNvPr>
        <xdr:cNvSpPr/>
      </xdr:nvSpPr>
      <xdr:spPr>
        <a:xfrm>
          <a:off x="13271500" y="5060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103403</xdr:rowOff>
    </xdr:from>
    <xdr:to>
      <xdr:col>64</xdr:col>
      <xdr:colOff>123825</xdr:colOff>
      <xdr:row>30</xdr:row>
      <xdr:rowOff>33553</xdr:rowOff>
    </xdr:to>
    <xdr:sp macro="" textlink="">
      <xdr:nvSpPr>
        <xdr:cNvPr id="134" name="フローチャート: 判断 133">
          <a:extLst>
            <a:ext uri="{FF2B5EF4-FFF2-40B4-BE49-F238E27FC236}">
              <a16:creationId xmlns:a16="http://schemas.microsoft.com/office/drawing/2014/main" id="{00000000-0008-0000-0D00-000086000000}"/>
            </a:ext>
          </a:extLst>
        </xdr:cNvPr>
        <xdr:cNvSpPr/>
      </xdr:nvSpPr>
      <xdr:spPr>
        <a:xfrm>
          <a:off x="12509500" y="5075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72659</xdr:rowOff>
    </xdr:from>
    <xdr:to>
      <xdr:col>60</xdr:col>
      <xdr:colOff>123825</xdr:colOff>
      <xdr:row>30</xdr:row>
      <xdr:rowOff>2809</xdr:rowOff>
    </xdr:to>
    <xdr:sp macro="" textlink="">
      <xdr:nvSpPr>
        <xdr:cNvPr id="135" name="フローチャート: 判断 134">
          <a:extLst>
            <a:ext uri="{FF2B5EF4-FFF2-40B4-BE49-F238E27FC236}">
              <a16:creationId xmlns:a16="http://schemas.microsoft.com/office/drawing/2014/main" id="{00000000-0008-0000-0D00-000087000000}"/>
            </a:ext>
          </a:extLst>
        </xdr:cNvPr>
        <xdr:cNvSpPr/>
      </xdr:nvSpPr>
      <xdr:spPr>
        <a:xfrm>
          <a:off x="11747500" y="5044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6" name="テキスト ボックス 135">
          <a:extLst>
            <a:ext uri="{FF2B5EF4-FFF2-40B4-BE49-F238E27FC236}">
              <a16:creationId xmlns:a16="http://schemas.microsoft.com/office/drawing/2014/main" id="{00000000-0008-0000-0D00-000088000000}"/>
            </a:ext>
          </a:extLst>
        </xdr:cNvPr>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7" name="テキスト ボックス 136">
          <a:extLst>
            <a:ext uri="{FF2B5EF4-FFF2-40B4-BE49-F238E27FC236}">
              <a16:creationId xmlns:a16="http://schemas.microsoft.com/office/drawing/2014/main" id="{00000000-0008-0000-0D00-000089000000}"/>
            </a:ext>
          </a:extLst>
        </xdr:cNvPr>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00000000-0008-0000-0D00-00008A000000}"/>
            </a:ext>
          </a:extLst>
        </xdr:cNvPr>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00000000-0008-0000-0D00-00008B000000}"/>
            </a:ext>
          </a:extLst>
        </xdr:cNvPr>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00000000-0008-0000-0D00-00008C000000}"/>
            </a:ext>
          </a:extLst>
        </xdr:cNvPr>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53228</xdr:rowOff>
    </xdr:from>
    <xdr:to>
      <xdr:col>76</xdr:col>
      <xdr:colOff>73025</xdr:colOff>
      <xdr:row>29</xdr:row>
      <xdr:rowOff>154828</xdr:rowOff>
    </xdr:to>
    <xdr:sp macro="" textlink="">
      <xdr:nvSpPr>
        <xdr:cNvPr id="141" name="楕円 140">
          <a:extLst>
            <a:ext uri="{FF2B5EF4-FFF2-40B4-BE49-F238E27FC236}">
              <a16:creationId xmlns:a16="http://schemas.microsoft.com/office/drawing/2014/main" id="{00000000-0008-0000-0D00-00008D000000}"/>
            </a:ext>
          </a:extLst>
        </xdr:cNvPr>
        <xdr:cNvSpPr/>
      </xdr:nvSpPr>
      <xdr:spPr>
        <a:xfrm>
          <a:off x="14744700" y="5025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76105</xdr:rowOff>
    </xdr:from>
    <xdr:ext cx="469744" cy="259045"/>
    <xdr:sp macro="" textlink="">
      <xdr:nvSpPr>
        <xdr:cNvPr id="142" name="債務償還比率該当値テキスト">
          <a:extLst>
            <a:ext uri="{FF2B5EF4-FFF2-40B4-BE49-F238E27FC236}">
              <a16:creationId xmlns:a16="http://schemas.microsoft.com/office/drawing/2014/main" id="{00000000-0008-0000-0D00-00008E000000}"/>
            </a:ext>
          </a:extLst>
        </xdr:cNvPr>
        <xdr:cNvSpPr txBox="1"/>
      </xdr:nvSpPr>
      <xdr:spPr>
        <a:xfrm>
          <a:off x="14846300" y="4876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63246</xdr:rowOff>
    </xdr:from>
    <xdr:to>
      <xdr:col>72</xdr:col>
      <xdr:colOff>123825</xdr:colOff>
      <xdr:row>29</xdr:row>
      <xdr:rowOff>164846</xdr:rowOff>
    </xdr:to>
    <xdr:sp macro="" textlink="">
      <xdr:nvSpPr>
        <xdr:cNvPr id="143" name="楕円 142">
          <a:extLst>
            <a:ext uri="{FF2B5EF4-FFF2-40B4-BE49-F238E27FC236}">
              <a16:creationId xmlns:a16="http://schemas.microsoft.com/office/drawing/2014/main" id="{00000000-0008-0000-0D00-00008F000000}"/>
            </a:ext>
          </a:extLst>
        </xdr:cNvPr>
        <xdr:cNvSpPr/>
      </xdr:nvSpPr>
      <xdr:spPr>
        <a:xfrm>
          <a:off x="14033500" y="5035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104028</xdr:rowOff>
    </xdr:from>
    <xdr:to>
      <xdr:col>76</xdr:col>
      <xdr:colOff>22225</xdr:colOff>
      <xdr:row>29</xdr:row>
      <xdr:rowOff>114046</xdr:rowOff>
    </xdr:to>
    <xdr:cxnSp macro="">
      <xdr:nvCxnSpPr>
        <xdr:cNvPr id="144" name="直線コネクタ 143">
          <a:extLst>
            <a:ext uri="{FF2B5EF4-FFF2-40B4-BE49-F238E27FC236}">
              <a16:creationId xmlns:a16="http://schemas.microsoft.com/office/drawing/2014/main" id="{00000000-0008-0000-0D00-000090000000}"/>
            </a:ext>
          </a:extLst>
        </xdr:cNvPr>
        <xdr:cNvCxnSpPr/>
      </xdr:nvCxnSpPr>
      <xdr:spPr>
        <a:xfrm flipV="1">
          <a:off x="14084300" y="5076078"/>
          <a:ext cx="711200" cy="10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5619</xdr:rowOff>
    </xdr:from>
    <xdr:to>
      <xdr:col>68</xdr:col>
      <xdr:colOff>123825</xdr:colOff>
      <xdr:row>30</xdr:row>
      <xdr:rowOff>107219</xdr:rowOff>
    </xdr:to>
    <xdr:sp macro="" textlink="">
      <xdr:nvSpPr>
        <xdr:cNvPr id="145" name="楕円 144">
          <a:extLst>
            <a:ext uri="{FF2B5EF4-FFF2-40B4-BE49-F238E27FC236}">
              <a16:creationId xmlns:a16="http://schemas.microsoft.com/office/drawing/2014/main" id="{00000000-0008-0000-0D00-000091000000}"/>
            </a:ext>
          </a:extLst>
        </xdr:cNvPr>
        <xdr:cNvSpPr/>
      </xdr:nvSpPr>
      <xdr:spPr>
        <a:xfrm>
          <a:off x="13271500" y="5149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114046</xdr:rowOff>
    </xdr:from>
    <xdr:to>
      <xdr:col>72</xdr:col>
      <xdr:colOff>73025</xdr:colOff>
      <xdr:row>30</xdr:row>
      <xdr:rowOff>56419</xdr:rowOff>
    </xdr:to>
    <xdr:cxnSp macro="">
      <xdr:nvCxnSpPr>
        <xdr:cNvPr id="146" name="直線コネクタ 145">
          <a:extLst>
            <a:ext uri="{FF2B5EF4-FFF2-40B4-BE49-F238E27FC236}">
              <a16:creationId xmlns:a16="http://schemas.microsoft.com/office/drawing/2014/main" id="{00000000-0008-0000-0D00-000092000000}"/>
            </a:ext>
          </a:extLst>
        </xdr:cNvPr>
        <xdr:cNvCxnSpPr/>
      </xdr:nvCxnSpPr>
      <xdr:spPr>
        <a:xfrm flipV="1">
          <a:off x="13322300" y="5086096"/>
          <a:ext cx="762000" cy="113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164460</xdr:rowOff>
    </xdr:from>
    <xdr:to>
      <xdr:col>64</xdr:col>
      <xdr:colOff>123825</xdr:colOff>
      <xdr:row>30</xdr:row>
      <xdr:rowOff>94610</xdr:rowOff>
    </xdr:to>
    <xdr:sp macro="" textlink="">
      <xdr:nvSpPr>
        <xdr:cNvPr id="147" name="楕円 146">
          <a:extLst>
            <a:ext uri="{FF2B5EF4-FFF2-40B4-BE49-F238E27FC236}">
              <a16:creationId xmlns:a16="http://schemas.microsoft.com/office/drawing/2014/main" id="{00000000-0008-0000-0D00-000093000000}"/>
            </a:ext>
          </a:extLst>
        </xdr:cNvPr>
        <xdr:cNvSpPr/>
      </xdr:nvSpPr>
      <xdr:spPr>
        <a:xfrm>
          <a:off x="12509500" y="5136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43810</xdr:rowOff>
    </xdr:from>
    <xdr:to>
      <xdr:col>68</xdr:col>
      <xdr:colOff>73025</xdr:colOff>
      <xdr:row>30</xdr:row>
      <xdr:rowOff>56419</xdr:rowOff>
    </xdr:to>
    <xdr:cxnSp macro="">
      <xdr:nvCxnSpPr>
        <xdr:cNvPr id="148" name="直線コネクタ 147">
          <a:extLst>
            <a:ext uri="{FF2B5EF4-FFF2-40B4-BE49-F238E27FC236}">
              <a16:creationId xmlns:a16="http://schemas.microsoft.com/office/drawing/2014/main" id="{00000000-0008-0000-0D00-000094000000}"/>
            </a:ext>
          </a:extLst>
        </xdr:cNvPr>
        <xdr:cNvCxnSpPr/>
      </xdr:nvCxnSpPr>
      <xdr:spPr>
        <a:xfrm>
          <a:off x="12560300" y="5187310"/>
          <a:ext cx="762000" cy="12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133802</xdr:rowOff>
    </xdr:from>
    <xdr:to>
      <xdr:col>60</xdr:col>
      <xdr:colOff>123825</xdr:colOff>
      <xdr:row>30</xdr:row>
      <xdr:rowOff>63952</xdr:rowOff>
    </xdr:to>
    <xdr:sp macro="" textlink="">
      <xdr:nvSpPr>
        <xdr:cNvPr id="149" name="楕円 148">
          <a:extLst>
            <a:ext uri="{FF2B5EF4-FFF2-40B4-BE49-F238E27FC236}">
              <a16:creationId xmlns:a16="http://schemas.microsoft.com/office/drawing/2014/main" id="{00000000-0008-0000-0D00-000095000000}"/>
            </a:ext>
          </a:extLst>
        </xdr:cNvPr>
        <xdr:cNvSpPr/>
      </xdr:nvSpPr>
      <xdr:spPr>
        <a:xfrm>
          <a:off x="11747500" y="5105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13152</xdr:rowOff>
    </xdr:from>
    <xdr:to>
      <xdr:col>64</xdr:col>
      <xdr:colOff>73025</xdr:colOff>
      <xdr:row>30</xdr:row>
      <xdr:rowOff>43810</xdr:rowOff>
    </xdr:to>
    <xdr:cxnSp macro="">
      <xdr:nvCxnSpPr>
        <xdr:cNvPr id="150" name="直線コネクタ 149">
          <a:extLst>
            <a:ext uri="{FF2B5EF4-FFF2-40B4-BE49-F238E27FC236}">
              <a16:creationId xmlns:a16="http://schemas.microsoft.com/office/drawing/2014/main" id="{00000000-0008-0000-0D00-000096000000}"/>
            </a:ext>
          </a:extLst>
        </xdr:cNvPr>
        <xdr:cNvCxnSpPr/>
      </xdr:nvCxnSpPr>
      <xdr:spPr>
        <a:xfrm>
          <a:off x="11798300" y="5156652"/>
          <a:ext cx="762000" cy="30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672</xdr:rowOff>
    </xdr:from>
    <xdr:ext cx="469744" cy="259045"/>
    <xdr:sp macro="" textlink="">
      <xdr:nvSpPr>
        <xdr:cNvPr id="151" name="n_1aveValue債務償還比率">
          <a:extLst>
            <a:ext uri="{FF2B5EF4-FFF2-40B4-BE49-F238E27FC236}">
              <a16:creationId xmlns:a16="http://schemas.microsoft.com/office/drawing/2014/main" id="{00000000-0008-0000-0D00-000097000000}"/>
            </a:ext>
          </a:extLst>
        </xdr:cNvPr>
        <xdr:cNvSpPr txBox="1"/>
      </xdr:nvSpPr>
      <xdr:spPr>
        <a:xfrm>
          <a:off x="13836727" y="5144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34881</xdr:rowOff>
    </xdr:from>
    <xdr:ext cx="469744" cy="259045"/>
    <xdr:sp macro="" textlink="">
      <xdr:nvSpPr>
        <xdr:cNvPr id="152" name="n_2aveValue債務償還比率">
          <a:extLst>
            <a:ext uri="{FF2B5EF4-FFF2-40B4-BE49-F238E27FC236}">
              <a16:creationId xmlns:a16="http://schemas.microsoft.com/office/drawing/2014/main" id="{00000000-0008-0000-0D00-000098000000}"/>
            </a:ext>
          </a:extLst>
        </xdr:cNvPr>
        <xdr:cNvSpPr txBox="1"/>
      </xdr:nvSpPr>
      <xdr:spPr>
        <a:xfrm>
          <a:off x="13087427" y="4835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50080</xdr:rowOff>
    </xdr:from>
    <xdr:ext cx="469744" cy="259045"/>
    <xdr:sp macro="" textlink="">
      <xdr:nvSpPr>
        <xdr:cNvPr id="153" name="n_3aveValue債務償還比率">
          <a:extLst>
            <a:ext uri="{FF2B5EF4-FFF2-40B4-BE49-F238E27FC236}">
              <a16:creationId xmlns:a16="http://schemas.microsoft.com/office/drawing/2014/main" id="{00000000-0008-0000-0D00-000099000000}"/>
            </a:ext>
          </a:extLst>
        </xdr:cNvPr>
        <xdr:cNvSpPr txBox="1"/>
      </xdr:nvSpPr>
      <xdr:spPr>
        <a:xfrm>
          <a:off x="12325427" y="4850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19336</xdr:rowOff>
    </xdr:from>
    <xdr:ext cx="469744" cy="259045"/>
    <xdr:sp macro="" textlink="">
      <xdr:nvSpPr>
        <xdr:cNvPr id="154" name="n_4aveValue債務償還比率">
          <a:extLst>
            <a:ext uri="{FF2B5EF4-FFF2-40B4-BE49-F238E27FC236}">
              <a16:creationId xmlns:a16="http://schemas.microsoft.com/office/drawing/2014/main" id="{00000000-0008-0000-0D00-00009A000000}"/>
            </a:ext>
          </a:extLst>
        </xdr:cNvPr>
        <xdr:cNvSpPr txBox="1"/>
      </xdr:nvSpPr>
      <xdr:spPr>
        <a:xfrm>
          <a:off x="11563427" y="4819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9923</xdr:rowOff>
    </xdr:from>
    <xdr:ext cx="469744" cy="259045"/>
    <xdr:sp macro="" textlink="">
      <xdr:nvSpPr>
        <xdr:cNvPr id="155" name="n_1mainValue債務償還比率">
          <a:extLst>
            <a:ext uri="{FF2B5EF4-FFF2-40B4-BE49-F238E27FC236}">
              <a16:creationId xmlns:a16="http://schemas.microsoft.com/office/drawing/2014/main" id="{00000000-0008-0000-0D00-00009B000000}"/>
            </a:ext>
          </a:extLst>
        </xdr:cNvPr>
        <xdr:cNvSpPr txBox="1"/>
      </xdr:nvSpPr>
      <xdr:spPr>
        <a:xfrm>
          <a:off x="13836727" y="4810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98346</xdr:rowOff>
    </xdr:from>
    <xdr:ext cx="469744" cy="259045"/>
    <xdr:sp macro="" textlink="">
      <xdr:nvSpPr>
        <xdr:cNvPr id="156" name="n_2mainValue債務償還比率">
          <a:extLst>
            <a:ext uri="{FF2B5EF4-FFF2-40B4-BE49-F238E27FC236}">
              <a16:creationId xmlns:a16="http://schemas.microsoft.com/office/drawing/2014/main" id="{00000000-0008-0000-0D00-00009C000000}"/>
            </a:ext>
          </a:extLst>
        </xdr:cNvPr>
        <xdr:cNvSpPr txBox="1"/>
      </xdr:nvSpPr>
      <xdr:spPr>
        <a:xfrm>
          <a:off x="13087427" y="5241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85737</xdr:rowOff>
    </xdr:from>
    <xdr:ext cx="469744" cy="259045"/>
    <xdr:sp macro="" textlink="">
      <xdr:nvSpPr>
        <xdr:cNvPr id="157" name="n_3mainValue債務償還比率">
          <a:extLst>
            <a:ext uri="{FF2B5EF4-FFF2-40B4-BE49-F238E27FC236}">
              <a16:creationId xmlns:a16="http://schemas.microsoft.com/office/drawing/2014/main" id="{00000000-0008-0000-0D00-00009D000000}"/>
            </a:ext>
          </a:extLst>
        </xdr:cNvPr>
        <xdr:cNvSpPr txBox="1"/>
      </xdr:nvSpPr>
      <xdr:spPr>
        <a:xfrm>
          <a:off x="12325427" y="5229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55079</xdr:rowOff>
    </xdr:from>
    <xdr:ext cx="469744" cy="259045"/>
    <xdr:sp macro="" textlink="">
      <xdr:nvSpPr>
        <xdr:cNvPr id="158" name="n_4mainValue債務償還比率">
          <a:extLst>
            <a:ext uri="{FF2B5EF4-FFF2-40B4-BE49-F238E27FC236}">
              <a16:creationId xmlns:a16="http://schemas.microsoft.com/office/drawing/2014/main" id="{00000000-0008-0000-0D00-00009E000000}"/>
            </a:ext>
          </a:extLst>
        </xdr:cNvPr>
        <xdr:cNvSpPr txBox="1"/>
      </xdr:nvSpPr>
      <xdr:spPr>
        <a:xfrm>
          <a:off x="11563427" y="5198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9" name="正方形/長方形 158">
          <a:extLst>
            <a:ext uri="{FF2B5EF4-FFF2-40B4-BE49-F238E27FC236}">
              <a16:creationId xmlns:a16="http://schemas.microsoft.com/office/drawing/2014/main" id="{00000000-0008-0000-0D00-00009F000000}"/>
            </a:ext>
          </a:extLst>
        </xdr:cNvPr>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0" name="正方形/長方形 159">
          <a:extLst>
            <a:ext uri="{FF2B5EF4-FFF2-40B4-BE49-F238E27FC236}">
              <a16:creationId xmlns:a16="http://schemas.microsoft.com/office/drawing/2014/main" id="{00000000-0008-0000-0D00-0000A0000000}"/>
            </a:ext>
          </a:extLst>
        </xdr:cNvPr>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1" name="テキスト ボックス 160">
          <a:extLst>
            <a:ext uri="{FF2B5EF4-FFF2-40B4-BE49-F238E27FC236}">
              <a16:creationId xmlns:a16="http://schemas.microsoft.com/office/drawing/2014/main" id="{00000000-0008-0000-0D00-0000A1000000}"/>
            </a:ext>
          </a:extLst>
        </xdr:cNvPr>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2" name="テキスト ボックス 161">
          <a:extLst>
            <a:ext uri="{FF2B5EF4-FFF2-40B4-BE49-F238E27FC236}">
              <a16:creationId xmlns:a16="http://schemas.microsoft.com/office/drawing/2014/main" id="{00000000-0008-0000-0D00-0000A2000000}"/>
            </a:ext>
          </a:extLst>
        </xdr:cNvPr>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3" name="テキスト ボックス 162">
          <a:extLst>
            <a:ext uri="{FF2B5EF4-FFF2-40B4-BE49-F238E27FC236}">
              <a16:creationId xmlns:a16="http://schemas.microsoft.com/office/drawing/2014/main" id="{00000000-0008-0000-0D00-0000A3000000}"/>
            </a:ext>
          </a:extLst>
        </xdr:cNvPr>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4" name="テキスト ボックス 163">
          <a:extLst>
            <a:ext uri="{FF2B5EF4-FFF2-40B4-BE49-F238E27FC236}">
              <a16:creationId xmlns:a16="http://schemas.microsoft.com/office/drawing/2014/main" id="{00000000-0008-0000-0D00-0000A4000000}"/>
            </a:ext>
          </a:extLst>
        </xdr:cNvPr>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E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岐阜県北方町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E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E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E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E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E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E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18,428
17,902
5.18
6,699,357
6,335,574
329,356
4,248,114
7,293,323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E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E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E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10.9
45.9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E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E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E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E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E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E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E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E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E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E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E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E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E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E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E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E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E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E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E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E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E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E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E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E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E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E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E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E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E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0000000-0008-0000-0E00-00002C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00000000-0008-0000-0E00-00002D000000}"/>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0000000-0008-0000-0E00-00002E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0000000-0008-0000-0E00-00002F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0000000-0008-0000-0E00-000030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0000000-0008-0000-0E00-000031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0000000-0008-0000-0E00-000032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0000000-0008-0000-0E00-000033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0000000-0008-0000-0E00-000034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00000000-0008-0000-0E00-000035000000}"/>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E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00000000-0008-0000-0E00-000037000000}"/>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00000000-0008-0000-0E00-000038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165735</xdr:rowOff>
    </xdr:from>
    <xdr:to>
      <xdr:col>24</xdr:col>
      <xdr:colOff>62865</xdr:colOff>
      <xdr:row>41</xdr:row>
      <xdr:rowOff>57150</xdr:rowOff>
    </xdr:to>
    <xdr:cxnSp macro="">
      <xdr:nvCxnSpPr>
        <xdr:cNvPr id="57" name="直線コネクタ 56">
          <a:extLst>
            <a:ext uri="{FF2B5EF4-FFF2-40B4-BE49-F238E27FC236}">
              <a16:creationId xmlns:a16="http://schemas.microsoft.com/office/drawing/2014/main" id="{00000000-0008-0000-0E00-000039000000}"/>
            </a:ext>
          </a:extLst>
        </xdr:cNvPr>
        <xdr:cNvCxnSpPr/>
      </xdr:nvCxnSpPr>
      <xdr:spPr>
        <a:xfrm flipV="1">
          <a:off x="4634865" y="5652135"/>
          <a:ext cx="0" cy="1434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60977</xdr:rowOff>
    </xdr:from>
    <xdr:ext cx="405111" cy="259045"/>
    <xdr:sp macro="" textlink="">
      <xdr:nvSpPr>
        <xdr:cNvPr id="58" name="【道路】&#10;有形固定資産減価償却率最小値テキスト">
          <a:extLst>
            <a:ext uri="{FF2B5EF4-FFF2-40B4-BE49-F238E27FC236}">
              <a16:creationId xmlns:a16="http://schemas.microsoft.com/office/drawing/2014/main" id="{00000000-0008-0000-0E00-00003A000000}"/>
            </a:ext>
          </a:extLst>
        </xdr:cNvPr>
        <xdr:cNvSpPr txBox="1"/>
      </xdr:nvSpPr>
      <xdr:spPr>
        <a:xfrm>
          <a:off x="4673600" y="709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57150</xdr:rowOff>
    </xdr:from>
    <xdr:to>
      <xdr:col>24</xdr:col>
      <xdr:colOff>152400</xdr:colOff>
      <xdr:row>41</xdr:row>
      <xdr:rowOff>57150</xdr:rowOff>
    </xdr:to>
    <xdr:cxnSp macro="">
      <xdr:nvCxnSpPr>
        <xdr:cNvPr id="59" name="直線コネクタ 58">
          <a:extLst>
            <a:ext uri="{FF2B5EF4-FFF2-40B4-BE49-F238E27FC236}">
              <a16:creationId xmlns:a16="http://schemas.microsoft.com/office/drawing/2014/main" id="{00000000-0008-0000-0E00-00003B000000}"/>
            </a:ext>
          </a:extLst>
        </xdr:cNvPr>
        <xdr:cNvCxnSpPr/>
      </xdr:nvCxnSpPr>
      <xdr:spPr>
        <a:xfrm>
          <a:off x="4546600" y="708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112412</xdr:rowOff>
    </xdr:from>
    <xdr:ext cx="405111" cy="259045"/>
    <xdr:sp macro="" textlink="">
      <xdr:nvSpPr>
        <xdr:cNvPr id="60" name="【道路】&#10;有形固定資産減価償却率最大値テキスト">
          <a:extLst>
            <a:ext uri="{FF2B5EF4-FFF2-40B4-BE49-F238E27FC236}">
              <a16:creationId xmlns:a16="http://schemas.microsoft.com/office/drawing/2014/main" id="{00000000-0008-0000-0E00-00003C000000}"/>
            </a:ext>
          </a:extLst>
        </xdr:cNvPr>
        <xdr:cNvSpPr txBox="1"/>
      </xdr:nvSpPr>
      <xdr:spPr>
        <a:xfrm>
          <a:off x="4673600" y="5427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165735</xdr:rowOff>
    </xdr:from>
    <xdr:to>
      <xdr:col>24</xdr:col>
      <xdr:colOff>152400</xdr:colOff>
      <xdr:row>32</xdr:row>
      <xdr:rowOff>165735</xdr:rowOff>
    </xdr:to>
    <xdr:cxnSp macro="">
      <xdr:nvCxnSpPr>
        <xdr:cNvPr id="61" name="直線コネクタ 60">
          <a:extLst>
            <a:ext uri="{FF2B5EF4-FFF2-40B4-BE49-F238E27FC236}">
              <a16:creationId xmlns:a16="http://schemas.microsoft.com/office/drawing/2014/main" id="{00000000-0008-0000-0E00-00003D000000}"/>
            </a:ext>
          </a:extLst>
        </xdr:cNvPr>
        <xdr:cNvCxnSpPr/>
      </xdr:nvCxnSpPr>
      <xdr:spPr>
        <a:xfrm>
          <a:off x="4546600" y="5652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110507</xdr:rowOff>
    </xdr:from>
    <xdr:ext cx="405111" cy="259045"/>
    <xdr:sp macro="" textlink="">
      <xdr:nvSpPr>
        <xdr:cNvPr id="62" name="【道路】&#10;有形固定資産減価償却率平均値テキスト">
          <a:extLst>
            <a:ext uri="{FF2B5EF4-FFF2-40B4-BE49-F238E27FC236}">
              <a16:creationId xmlns:a16="http://schemas.microsoft.com/office/drawing/2014/main" id="{00000000-0008-0000-0E00-00003E000000}"/>
            </a:ext>
          </a:extLst>
        </xdr:cNvPr>
        <xdr:cNvSpPr txBox="1"/>
      </xdr:nvSpPr>
      <xdr:spPr>
        <a:xfrm>
          <a:off x="4673600" y="64541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132080</xdr:rowOff>
    </xdr:from>
    <xdr:to>
      <xdr:col>24</xdr:col>
      <xdr:colOff>114300</xdr:colOff>
      <xdr:row>38</xdr:row>
      <xdr:rowOff>62230</xdr:rowOff>
    </xdr:to>
    <xdr:sp macro="" textlink="">
      <xdr:nvSpPr>
        <xdr:cNvPr id="63" name="フローチャート: 判断 62">
          <a:extLst>
            <a:ext uri="{FF2B5EF4-FFF2-40B4-BE49-F238E27FC236}">
              <a16:creationId xmlns:a16="http://schemas.microsoft.com/office/drawing/2014/main" id="{00000000-0008-0000-0E00-00003F000000}"/>
            </a:ext>
          </a:extLst>
        </xdr:cNvPr>
        <xdr:cNvSpPr/>
      </xdr:nvSpPr>
      <xdr:spPr>
        <a:xfrm>
          <a:off x="4584700" y="647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107315</xdr:rowOff>
    </xdr:from>
    <xdr:to>
      <xdr:col>20</xdr:col>
      <xdr:colOff>38100</xdr:colOff>
      <xdr:row>38</xdr:row>
      <xdr:rowOff>37465</xdr:rowOff>
    </xdr:to>
    <xdr:sp macro="" textlink="">
      <xdr:nvSpPr>
        <xdr:cNvPr id="64" name="フローチャート: 判断 63">
          <a:extLst>
            <a:ext uri="{FF2B5EF4-FFF2-40B4-BE49-F238E27FC236}">
              <a16:creationId xmlns:a16="http://schemas.microsoft.com/office/drawing/2014/main" id="{00000000-0008-0000-0E00-000040000000}"/>
            </a:ext>
          </a:extLst>
        </xdr:cNvPr>
        <xdr:cNvSpPr/>
      </xdr:nvSpPr>
      <xdr:spPr>
        <a:xfrm>
          <a:off x="37465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90170</xdr:rowOff>
    </xdr:from>
    <xdr:to>
      <xdr:col>15</xdr:col>
      <xdr:colOff>101600</xdr:colOff>
      <xdr:row>38</xdr:row>
      <xdr:rowOff>20320</xdr:rowOff>
    </xdr:to>
    <xdr:sp macro="" textlink="">
      <xdr:nvSpPr>
        <xdr:cNvPr id="65" name="フローチャート: 判断 64">
          <a:extLst>
            <a:ext uri="{FF2B5EF4-FFF2-40B4-BE49-F238E27FC236}">
              <a16:creationId xmlns:a16="http://schemas.microsoft.com/office/drawing/2014/main" id="{00000000-0008-0000-0E00-000041000000}"/>
            </a:ext>
          </a:extLst>
        </xdr:cNvPr>
        <xdr:cNvSpPr/>
      </xdr:nvSpPr>
      <xdr:spPr>
        <a:xfrm>
          <a:off x="2857500" y="643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67310</xdr:rowOff>
    </xdr:from>
    <xdr:to>
      <xdr:col>10</xdr:col>
      <xdr:colOff>165100</xdr:colOff>
      <xdr:row>37</xdr:row>
      <xdr:rowOff>168910</xdr:rowOff>
    </xdr:to>
    <xdr:sp macro="" textlink="">
      <xdr:nvSpPr>
        <xdr:cNvPr id="66" name="フローチャート: 判断 65">
          <a:extLst>
            <a:ext uri="{FF2B5EF4-FFF2-40B4-BE49-F238E27FC236}">
              <a16:creationId xmlns:a16="http://schemas.microsoft.com/office/drawing/2014/main" id="{00000000-0008-0000-0E00-000042000000}"/>
            </a:ext>
          </a:extLst>
        </xdr:cNvPr>
        <xdr:cNvSpPr/>
      </xdr:nvSpPr>
      <xdr:spPr>
        <a:xfrm>
          <a:off x="1968500" y="641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154940</xdr:rowOff>
    </xdr:from>
    <xdr:to>
      <xdr:col>6</xdr:col>
      <xdr:colOff>38100</xdr:colOff>
      <xdr:row>37</xdr:row>
      <xdr:rowOff>85090</xdr:rowOff>
    </xdr:to>
    <xdr:sp macro="" textlink="">
      <xdr:nvSpPr>
        <xdr:cNvPr id="67" name="フローチャート: 判断 66">
          <a:extLst>
            <a:ext uri="{FF2B5EF4-FFF2-40B4-BE49-F238E27FC236}">
              <a16:creationId xmlns:a16="http://schemas.microsoft.com/office/drawing/2014/main" id="{00000000-0008-0000-0E00-000043000000}"/>
            </a:ext>
          </a:extLst>
        </xdr:cNvPr>
        <xdr:cNvSpPr/>
      </xdr:nvSpPr>
      <xdr:spPr>
        <a:xfrm>
          <a:off x="1079500" y="632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E00-000044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E00-000045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E00-000046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E00-000047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E00-000048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50165</xdr:rowOff>
    </xdr:from>
    <xdr:to>
      <xdr:col>24</xdr:col>
      <xdr:colOff>114300</xdr:colOff>
      <xdr:row>37</xdr:row>
      <xdr:rowOff>151765</xdr:rowOff>
    </xdr:to>
    <xdr:sp macro="" textlink="">
      <xdr:nvSpPr>
        <xdr:cNvPr id="73" name="楕円 72">
          <a:extLst>
            <a:ext uri="{FF2B5EF4-FFF2-40B4-BE49-F238E27FC236}">
              <a16:creationId xmlns:a16="http://schemas.microsoft.com/office/drawing/2014/main" id="{00000000-0008-0000-0E00-000049000000}"/>
            </a:ext>
          </a:extLst>
        </xdr:cNvPr>
        <xdr:cNvSpPr/>
      </xdr:nvSpPr>
      <xdr:spPr>
        <a:xfrm>
          <a:off x="4584700" y="6393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73042</xdr:rowOff>
    </xdr:from>
    <xdr:ext cx="405111" cy="259045"/>
    <xdr:sp macro="" textlink="">
      <xdr:nvSpPr>
        <xdr:cNvPr id="74" name="【道路】&#10;有形固定資産減価償却率該当値テキスト">
          <a:extLst>
            <a:ext uri="{FF2B5EF4-FFF2-40B4-BE49-F238E27FC236}">
              <a16:creationId xmlns:a16="http://schemas.microsoft.com/office/drawing/2014/main" id="{00000000-0008-0000-0E00-00004A000000}"/>
            </a:ext>
          </a:extLst>
        </xdr:cNvPr>
        <xdr:cNvSpPr txBox="1"/>
      </xdr:nvSpPr>
      <xdr:spPr>
        <a:xfrm>
          <a:off x="4673600" y="6245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12065</xdr:rowOff>
    </xdr:from>
    <xdr:to>
      <xdr:col>20</xdr:col>
      <xdr:colOff>38100</xdr:colOff>
      <xdr:row>37</xdr:row>
      <xdr:rowOff>113665</xdr:rowOff>
    </xdr:to>
    <xdr:sp macro="" textlink="">
      <xdr:nvSpPr>
        <xdr:cNvPr id="75" name="楕円 74">
          <a:extLst>
            <a:ext uri="{FF2B5EF4-FFF2-40B4-BE49-F238E27FC236}">
              <a16:creationId xmlns:a16="http://schemas.microsoft.com/office/drawing/2014/main" id="{00000000-0008-0000-0E00-00004B000000}"/>
            </a:ext>
          </a:extLst>
        </xdr:cNvPr>
        <xdr:cNvSpPr/>
      </xdr:nvSpPr>
      <xdr:spPr>
        <a:xfrm>
          <a:off x="3746500" y="6355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62865</xdr:rowOff>
    </xdr:from>
    <xdr:to>
      <xdr:col>24</xdr:col>
      <xdr:colOff>63500</xdr:colOff>
      <xdr:row>37</xdr:row>
      <xdr:rowOff>100965</xdr:rowOff>
    </xdr:to>
    <xdr:cxnSp macro="">
      <xdr:nvCxnSpPr>
        <xdr:cNvPr id="76" name="直線コネクタ 75">
          <a:extLst>
            <a:ext uri="{FF2B5EF4-FFF2-40B4-BE49-F238E27FC236}">
              <a16:creationId xmlns:a16="http://schemas.microsoft.com/office/drawing/2014/main" id="{00000000-0008-0000-0E00-00004C000000}"/>
            </a:ext>
          </a:extLst>
        </xdr:cNvPr>
        <xdr:cNvCxnSpPr/>
      </xdr:nvCxnSpPr>
      <xdr:spPr>
        <a:xfrm>
          <a:off x="3797300" y="640651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147320</xdr:rowOff>
    </xdr:from>
    <xdr:to>
      <xdr:col>15</xdr:col>
      <xdr:colOff>101600</xdr:colOff>
      <xdr:row>37</xdr:row>
      <xdr:rowOff>77470</xdr:rowOff>
    </xdr:to>
    <xdr:sp macro="" textlink="">
      <xdr:nvSpPr>
        <xdr:cNvPr id="77" name="楕円 76">
          <a:extLst>
            <a:ext uri="{FF2B5EF4-FFF2-40B4-BE49-F238E27FC236}">
              <a16:creationId xmlns:a16="http://schemas.microsoft.com/office/drawing/2014/main" id="{00000000-0008-0000-0E00-00004D000000}"/>
            </a:ext>
          </a:extLst>
        </xdr:cNvPr>
        <xdr:cNvSpPr/>
      </xdr:nvSpPr>
      <xdr:spPr>
        <a:xfrm>
          <a:off x="2857500" y="631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26670</xdr:rowOff>
    </xdr:from>
    <xdr:to>
      <xdr:col>19</xdr:col>
      <xdr:colOff>177800</xdr:colOff>
      <xdr:row>37</xdr:row>
      <xdr:rowOff>62865</xdr:rowOff>
    </xdr:to>
    <xdr:cxnSp macro="">
      <xdr:nvCxnSpPr>
        <xdr:cNvPr id="78" name="直線コネクタ 77">
          <a:extLst>
            <a:ext uri="{FF2B5EF4-FFF2-40B4-BE49-F238E27FC236}">
              <a16:creationId xmlns:a16="http://schemas.microsoft.com/office/drawing/2014/main" id="{00000000-0008-0000-0E00-00004E000000}"/>
            </a:ext>
          </a:extLst>
        </xdr:cNvPr>
        <xdr:cNvCxnSpPr/>
      </xdr:nvCxnSpPr>
      <xdr:spPr>
        <a:xfrm>
          <a:off x="2908300" y="637032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107315</xdr:rowOff>
    </xdr:from>
    <xdr:to>
      <xdr:col>10</xdr:col>
      <xdr:colOff>165100</xdr:colOff>
      <xdr:row>37</xdr:row>
      <xdr:rowOff>37465</xdr:rowOff>
    </xdr:to>
    <xdr:sp macro="" textlink="">
      <xdr:nvSpPr>
        <xdr:cNvPr id="79" name="楕円 78">
          <a:extLst>
            <a:ext uri="{FF2B5EF4-FFF2-40B4-BE49-F238E27FC236}">
              <a16:creationId xmlns:a16="http://schemas.microsoft.com/office/drawing/2014/main" id="{00000000-0008-0000-0E00-00004F000000}"/>
            </a:ext>
          </a:extLst>
        </xdr:cNvPr>
        <xdr:cNvSpPr/>
      </xdr:nvSpPr>
      <xdr:spPr>
        <a:xfrm>
          <a:off x="1968500" y="6279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158115</xdr:rowOff>
    </xdr:from>
    <xdr:to>
      <xdr:col>15</xdr:col>
      <xdr:colOff>50800</xdr:colOff>
      <xdr:row>37</xdr:row>
      <xdr:rowOff>26670</xdr:rowOff>
    </xdr:to>
    <xdr:cxnSp macro="">
      <xdr:nvCxnSpPr>
        <xdr:cNvPr id="80" name="直線コネクタ 79">
          <a:extLst>
            <a:ext uri="{FF2B5EF4-FFF2-40B4-BE49-F238E27FC236}">
              <a16:creationId xmlns:a16="http://schemas.microsoft.com/office/drawing/2014/main" id="{00000000-0008-0000-0E00-000050000000}"/>
            </a:ext>
          </a:extLst>
        </xdr:cNvPr>
        <xdr:cNvCxnSpPr/>
      </xdr:nvCxnSpPr>
      <xdr:spPr>
        <a:xfrm>
          <a:off x="2019300" y="633031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82550</xdr:rowOff>
    </xdr:from>
    <xdr:to>
      <xdr:col>6</xdr:col>
      <xdr:colOff>38100</xdr:colOff>
      <xdr:row>37</xdr:row>
      <xdr:rowOff>12700</xdr:rowOff>
    </xdr:to>
    <xdr:sp macro="" textlink="">
      <xdr:nvSpPr>
        <xdr:cNvPr id="81" name="楕円 80">
          <a:extLst>
            <a:ext uri="{FF2B5EF4-FFF2-40B4-BE49-F238E27FC236}">
              <a16:creationId xmlns:a16="http://schemas.microsoft.com/office/drawing/2014/main" id="{00000000-0008-0000-0E00-000051000000}"/>
            </a:ext>
          </a:extLst>
        </xdr:cNvPr>
        <xdr:cNvSpPr/>
      </xdr:nvSpPr>
      <xdr:spPr>
        <a:xfrm>
          <a:off x="1079500" y="625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133350</xdr:rowOff>
    </xdr:from>
    <xdr:to>
      <xdr:col>10</xdr:col>
      <xdr:colOff>114300</xdr:colOff>
      <xdr:row>36</xdr:row>
      <xdr:rowOff>158115</xdr:rowOff>
    </xdr:to>
    <xdr:cxnSp macro="">
      <xdr:nvCxnSpPr>
        <xdr:cNvPr id="82" name="直線コネクタ 81">
          <a:extLst>
            <a:ext uri="{FF2B5EF4-FFF2-40B4-BE49-F238E27FC236}">
              <a16:creationId xmlns:a16="http://schemas.microsoft.com/office/drawing/2014/main" id="{00000000-0008-0000-0E00-000052000000}"/>
            </a:ext>
          </a:extLst>
        </xdr:cNvPr>
        <xdr:cNvCxnSpPr/>
      </xdr:nvCxnSpPr>
      <xdr:spPr>
        <a:xfrm>
          <a:off x="1130300" y="6305550"/>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28592</xdr:rowOff>
    </xdr:from>
    <xdr:ext cx="405111" cy="259045"/>
    <xdr:sp macro="" textlink="">
      <xdr:nvSpPr>
        <xdr:cNvPr id="83" name="n_1aveValue【道路】&#10;有形固定資産減価償却率">
          <a:extLst>
            <a:ext uri="{FF2B5EF4-FFF2-40B4-BE49-F238E27FC236}">
              <a16:creationId xmlns:a16="http://schemas.microsoft.com/office/drawing/2014/main" id="{00000000-0008-0000-0E00-000053000000}"/>
            </a:ext>
          </a:extLst>
        </xdr:cNvPr>
        <xdr:cNvSpPr txBox="1"/>
      </xdr:nvSpPr>
      <xdr:spPr>
        <a:xfrm>
          <a:off x="3582044" y="6543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11447</xdr:rowOff>
    </xdr:from>
    <xdr:ext cx="405111" cy="259045"/>
    <xdr:sp macro="" textlink="">
      <xdr:nvSpPr>
        <xdr:cNvPr id="84" name="n_2aveValue【道路】&#10;有形固定資産減価償却率">
          <a:extLst>
            <a:ext uri="{FF2B5EF4-FFF2-40B4-BE49-F238E27FC236}">
              <a16:creationId xmlns:a16="http://schemas.microsoft.com/office/drawing/2014/main" id="{00000000-0008-0000-0E00-000054000000}"/>
            </a:ext>
          </a:extLst>
        </xdr:cNvPr>
        <xdr:cNvSpPr txBox="1"/>
      </xdr:nvSpPr>
      <xdr:spPr>
        <a:xfrm>
          <a:off x="2705744" y="6526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160037</xdr:rowOff>
    </xdr:from>
    <xdr:ext cx="405111" cy="259045"/>
    <xdr:sp macro="" textlink="">
      <xdr:nvSpPr>
        <xdr:cNvPr id="85" name="n_3aveValue【道路】&#10;有形固定資産減価償却率">
          <a:extLst>
            <a:ext uri="{FF2B5EF4-FFF2-40B4-BE49-F238E27FC236}">
              <a16:creationId xmlns:a16="http://schemas.microsoft.com/office/drawing/2014/main" id="{00000000-0008-0000-0E00-000055000000}"/>
            </a:ext>
          </a:extLst>
        </xdr:cNvPr>
        <xdr:cNvSpPr txBox="1"/>
      </xdr:nvSpPr>
      <xdr:spPr>
        <a:xfrm>
          <a:off x="1816744" y="6503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76217</xdr:rowOff>
    </xdr:from>
    <xdr:ext cx="405111" cy="259045"/>
    <xdr:sp macro="" textlink="">
      <xdr:nvSpPr>
        <xdr:cNvPr id="86" name="n_4aveValue【道路】&#10;有形固定資産減価償却率">
          <a:extLst>
            <a:ext uri="{FF2B5EF4-FFF2-40B4-BE49-F238E27FC236}">
              <a16:creationId xmlns:a16="http://schemas.microsoft.com/office/drawing/2014/main" id="{00000000-0008-0000-0E00-000056000000}"/>
            </a:ext>
          </a:extLst>
        </xdr:cNvPr>
        <xdr:cNvSpPr txBox="1"/>
      </xdr:nvSpPr>
      <xdr:spPr>
        <a:xfrm>
          <a:off x="927744" y="6419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130192</xdr:rowOff>
    </xdr:from>
    <xdr:ext cx="405111" cy="259045"/>
    <xdr:sp macro="" textlink="">
      <xdr:nvSpPr>
        <xdr:cNvPr id="87" name="n_1mainValue【道路】&#10;有形固定資産減価償却率">
          <a:extLst>
            <a:ext uri="{FF2B5EF4-FFF2-40B4-BE49-F238E27FC236}">
              <a16:creationId xmlns:a16="http://schemas.microsoft.com/office/drawing/2014/main" id="{00000000-0008-0000-0E00-000057000000}"/>
            </a:ext>
          </a:extLst>
        </xdr:cNvPr>
        <xdr:cNvSpPr txBox="1"/>
      </xdr:nvSpPr>
      <xdr:spPr>
        <a:xfrm>
          <a:off x="3582044" y="6130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93997</xdr:rowOff>
    </xdr:from>
    <xdr:ext cx="405111" cy="259045"/>
    <xdr:sp macro="" textlink="">
      <xdr:nvSpPr>
        <xdr:cNvPr id="88" name="n_2mainValue【道路】&#10;有形固定資産減価償却率">
          <a:extLst>
            <a:ext uri="{FF2B5EF4-FFF2-40B4-BE49-F238E27FC236}">
              <a16:creationId xmlns:a16="http://schemas.microsoft.com/office/drawing/2014/main" id="{00000000-0008-0000-0E00-000058000000}"/>
            </a:ext>
          </a:extLst>
        </xdr:cNvPr>
        <xdr:cNvSpPr txBox="1"/>
      </xdr:nvSpPr>
      <xdr:spPr>
        <a:xfrm>
          <a:off x="2705744" y="609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53992</xdr:rowOff>
    </xdr:from>
    <xdr:ext cx="405111" cy="259045"/>
    <xdr:sp macro="" textlink="">
      <xdr:nvSpPr>
        <xdr:cNvPr id="89" name="n_3mainValue【道路】&#10;有形固定資産減価償却率">
          <a:extLst>
            <a:ext uri="{FF2B5EF4-FFF2-40B4-BE49-F238E27FC236}">
              <a16:creationId xmlns:a16="http://schemas.microsoft.com/office/drawing/2014/main" id="{00000000-0008-0000-0E00-000059000000}"/>
            </a:ext>
          </a:extLst>
        </xdr:cNvPr>
        <xdr:cNvSpPr txBox="1"/>
      </xdr:nvSpPr>
      <xdr:spPr>
        <a:xfrm>
          <a:off x="1816744" y="6054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29227</xdr:rowOff>
    </xdr:from>
    <xdr:ext cx="405111" cy="259045"/>
    <xdr:sp macro="" textlink="">
      <xdr:nvSpPr>
        <xdr:cNvPr id="90" name="n_4mainValue【道路】&#10;有形固定資産減価償却率">
          <a:extLst>
            <a:ext uri="{FF2B5EF4-FFF2-40B4-BE49-F238E27FC236}">
              <a16:creationId xmlns:a16="http://schemas.microsoft.com/office/drawing/2014/main" id="{00000000-0008-0000-0E00-00005A000000}"/>
            </a:ext>
          </a:extLst>
        </xdr:cNvPr>
        <xdr:cNvSpPr txBox="1"/>
      </xdr:nvSpPr>
      <xdr:spPr>
        <a:xfrm>
          <a:off x="927744" y="602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00000000-0008-0000-0E00-00005B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00000000-0008-0000-0E00-00005C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00000000-0008-0000-0E00-00005D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E00-00005E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E00-00005F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00000000-0008-0000-0E00-000060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00000000-0008-0000-0E00-000061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00000000-0008-0000-0E00-000062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00000000-0008-0000-0E00-000063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00000000-0008-0000-0E00-000064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1" name="直線コネクタ 100">
          <a:extLst>
            <a:ext uri="{FF2B5EF4-FFF2-40B4-BE49-F238E27FC236}">
              <a16:creationId xmlns:a16="http://schemas.microsoft.com/office/drawing/2014/main" id="{00000000-0008-0000-0E00-000065000000}"/>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2" name="テキスト ボックス 101">
          <a:extLst>
            <a:ext uri="{FF2B5EF4-FFF2-40B4-BE49-F238E27FC236}">
              <a16:creationId xmlns:a16="http://schemas.microsoft.com/office/drawing/2014/main" id="{00000000-0008-0000-0E00-000066000000}"/>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3" name="直線コネクタ 102">
          <a:extLst>
            <a:ext uri="{FF2B5EF4-FFF2-40B4-BE49-F238E27FC236}">
              <a16:creationId xmlns:a16="http://schemas.microsoft.com/office/drawing/2014/main" id="{00000000-0008-0000-0E00-000067000000}"/>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48277</xdr:rowOff>
    </xdr:from>
    <xdr:ext cx="595419" cy="259045"/>
    <xdr:sp macro="" textlink="">
      <xdr:nvSpPr>
        <xdr:cNvPr id="104" name="テキスト ボックス 103">
          <a:extLst>
            <a:ext uri="{FF2B5EF4-FFF2-40B4-BE49-F238E27FC236}">
              <a16:creationId xmlns:a16="http://schemas.microsoft.com/office/drawing/2014/main" id="{00000000-0008-0000-0E00-000068000000}"/>
            </a:ext>
          </a:extLst>
        </xdr:cNvPr>
        <xdr:cNvSpPr txBox="1"/>
      </xdr:nvSpPr>
      <xdr:spPr>
        <a:xfrm>
          <a:off x="6008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5" name="直線コネクタ 104">
          <a:extLst>
            <a:ext uri="{FF2B5EF4-FFF2-40B4-BE49-F238E27FC236}">
              <a16:creationId xmlns:a16="http://schemas.microsoft.com/office/drawing/2014/main" id="{00000000-0008-0000-0E00-000069000000}"/>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35</xdr:row>
      <xdr:rowOff>105427</xdr:rowOff>
    </xdr:from>
    <xdr:ext cx="685572" cy="259045"/>
    <xdr:sp macro="" textlink="">
      <xdr:nvSpPr>
        <xdr:cNvPr id="106" name="テキスト ボックス 105">
          <a:extLst>
            <a:ext uri="{FF2B5EF4-FFF2-40B4-BE49-F238E27FC236}">
              <a16:creationId xmlns:a16="http://schemas.microsoft.com/office/drawing/2014/main" id="{00000000-0008-0000-0E00-00006A000000}"/>
            </a:ext>
          </a:extLst>
        </xdr:cNvPr>
        <xdr:cNvSpPr txBox="1"/>
      </xdr:nvSpPr>
      <xdr:spPr>
        <a:xfrm>
          <a:off x="5918428" y="610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7" name="直線コネクタ 106">
          <a:extLst>
            <a:ext uri="{FF2B5EF4-FFF2-40B4-BE49-F238E27FC236}">
              <a16:creationId xmlns:a16="http://schemas.microsoft.com/office/drawing/2014/main" id="{00000000-0008-0000-0E00-00006B000000}"/>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32</xdr:row>
      <xdr:rowOff>162577</xdr:rowOff>
    </xdr:from>
    <xdr:ext cx="685572" cy="259045"/>
    <xdr:sp macro="" textlink="">
      <xdr:nvSpPr>
        <xdr:cNvPr id="108" name="テキスト ボックス 107">
          <a:extLst>
            <a:ext uri="{FF2B5EF4-FFF2-40B4-BE49-F238E27FC236}">
              <a16:creationId xmlns:a16="http://schemas.microsoft.com/office/drawing/2014/main" id="{00000000-0008-0000-0E00-00006C000000}"/>
            </a:ext>
          </a:extLst>
        </xdr:cNvPr>
        <xdr:cNvSpPr txBox="1"/>
      </xdr:nvSpPr>
      <xdr:spPr>
        <a:xfrm>
          <a:off x="5918428" y="564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00000000-0008-0000-0E00-00006D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10" name="テキスト ボックス 109">
          <a:extLst>
            <a:ext uri="{FF2B5EF4-FFF2-40B4-BE49-F238E27FC236}">
              <a16:creationId xmlns:a16="http://schemas.microsoft.com/office/drawing/2014/main" id="{00000000-0008-0000-0E00-00006E000000}"/>
            </a:ext>
          </a:extLst>
        </xdr:cNvPr>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00000000-0008-0000-0E00-00006F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109345</xdr:rowOff>
    </xdr:from>
    <xdr:to>
      <xdr:col>54</xdr:col>
      <xdr:colOff>189865</xdr:colOff>
      <xdr:row>41</xdr:row>
      <xdr:rowOff>130627</xdr:rowOff>
    </xdr:to>
    <xdr:cxnSp macro="">
      <xdr:nvCxnSpPr>
        <xdr:cNvPr id="112" name="直線コネクタ 111">
          <a:extLst>
            <a:ext uri="{FF2B5EF4-FFF2-40B4-BE49-F238E27FC236}">
              <a16:creationId xmlns:a16="http://schemas.microsoft.com/office/drawing/2014/main" id="{00000000-0008-0000-0E00-000070000000}"/>
            </a:ext>
          </a:extLst>
        </xdr:cNvPr>
        <xdr:cNvCxnSpPr/>
      </xdr:nvCxnSpPr>
      <xdr:spPr>
        <a:xfrm flipV="1">
          <a:off x="10476865" y="5767195"/>
          <a:ext cx="0" cy="1392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143888</xdr:rowOff>
    </xdr:from>
    <xdr:ext cx="469744" cy="259045"/>
    <xdr:sp macro="" textlink="">
      <xdr:nvSpPr>
        <xdr:cNvPr id="113" name="【道路】&#10;一人当たり延長最小値テキスト">
          <a:extLst>
            <a:ext uri="{FF2B5EF4-FFF2-40B4-BE49-F238E27FC236}">
              <a16:creationId xmlns:a16="http://schemas.microsoft.com/office/drawing/2014/main" id="{00000000-0008-0000-0E00-000071000000}"/>
            </a:ext>
          </a:extLst>
        </xdr:cNvPr>
        <xdr:cNvSpPr txBox="1"/>
      </xdr:nvSpPr>
      <xdr:spPr>
        <a:xfrm>
          <a:off x="10515600" y="7173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130627</xdr:rowOff>
    </xdr:from>
    <xdr:to>
      <xdr:col>55</xdr:col>
      <xdr:colOff>88900</xdr:colOff>
      <xdr:row>41</xdr:row>
      <xdr:rowOff>130627</xdr:rowOff>
    </xdr:to>
    <xdr:cxnSp macro="">
      <xdr:nvCxnSpPr>
        <xdr:cNvPr id="114" name="直線コネクタ 113">
          <a:extLst>
            <a:ext uri="{FF2B5EF4-FFF2-40B4-BE49-F238E27FC236}">
              <a16:creationId xmlns:a16="http://schemas.microsoft.com/office/drawing/2014/main" id="{00000000-0008-0000-0E00-000072000000}"/>
            </a:ext>
          </a:extLst>
        </xdr:cNvPr>
        <xdr:cNvCxnSpPr/>
      </xdr:nvCxnSpPr>
      <xdr:spPr>
        <a:xfrm>
          <a:off x="10388600" y="7160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56022</xdr:rowOff>
    </xdr:from>
    <xdr:ext cx="690189" cy="259045"/>
    <xdr:sp macro="" textlink="">
      <xdr:nvSpPr>
        <xdr:cNvPr id="115" name="【道路】&#10;一人当たり延長最大値テキスト">
          <a:extLst>
            <a:ext uri="{FF2B5EF4-FFF2-40B4-BE49-F238E27FC236}">
              <a16:creationId xmlns:a16="http://schemas.microsoft.com/office/drawing/2014/main" id="{00000000-0008-0000-0E00-000073000000}"/>
            </a:ext>
          </a:extLst>
        </xdr:cNvPr>
        <xdr:cNvSpPr txBox="1"/>
      </xdr:nvSpPr>
      <xdr:spPr>
        <a:xfrm>
          <a:off x="10515600" y="554242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1,526.252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109345</xdr:rowOff>
    </xdr:from>
    <xdr:to>
      <xdr:col>55</xdr:col>
      <xdr:colOff>88900</xdr:colOff>
      <xdr:row>33</xdr:row>
      <xdr:rowOff>109345</xdr:rowOff>
    </xdr:to>
    <xdr:cxnSp macro="">
      <xdr:nvCxnSpPr>
        <xdr:cNvPr id="116" name="直線コネクタ 115">
          <a:extLst>
            <a:ext uri="{FF2B5EF4-FFF2-40B4-BE49-F238E27FC236}">
              <a16:creationId xmlns:a16="http://schemas.microsoft.com/office/drawing/2014/main" id="{00000000-0008-0000-0E00-000074000000}"/>
            </a:ext>
          </a:extLst>
        </xdr:cNvPr>
        <xdr:cNvCxnSpPr/>
      </xdr:nvCxnSpPr>
      <xdr:spPr>
        <a:xfrm>
          <a:off x="10388600" y="5767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61338</xdr:rowOff>
    </xdr:from>
    <xdr:ext cx="534377" cy="259045"/>
    <xdr:sp macro="" textlink="">
      <xdr:nvSpPr>
        <xdr:cNvPr id="117" name="【道路】&#10;一人当たり延長平均値テキスト">
          <a:extLst>
            <a:ext uri="{FF2B5EF4-FFF2-40B4-BE49-F238E27FC236}">
              <a16:creationId xmlns:a16="http://schemas.microsoft.com/office/drawing/2014/main" id="{00000000-0008-0000-0E00-000075000000}"/>
            </a:ext>
          </a:extLst>
        </xdr:cNvPr>
        <xdr:cNvSpPr txBox="1"/>
      </xdr:nvSpPr>
      <xdr:spPr>
        <a:xfrm>
          <a:off x="10515600" y="69193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38461</xdr:rowOff>
    </xdr:from>
    <xdr:to>
      <xdr:col>55</xdr:col>
      <xdr:colOff>50800</xdr:colOff>
      <xdr:row>41</xdr:row>
      <xdr:rowOff>140061</xdr:rowOff>
    </xdr:to>
    <xdr:sp macro="" textlink="">
      <xdr:nvSpPr>
        <xdr:cNvPr id="118" name="フローチャート: 判断 117">
          <a:extLst>
            <a:ext uri="{FF2B5EF4-FFF2-40B4-BE49-F238E27FC236}">
              <a16:creationId xmlns:a16="http://schemas.microsoft.com/office/drawing/2014/main" id="{00000000-0008-0000-0E00-000076000000}"/>
            </a:ext>
          </a:extLst>
        </xdr:cNvPr>
        <xdr:cNvSpPr/>
      </xdr:nvSpPr>
      <xdr:spPr>
        <a:xfrm>
          <a:off x="10426700" y="7067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39167</xdr:rowOff>
    </xdr:from>
    <xdr:to>
      <xdr:col>50</xdr:col>
      <xdr:colOff>165100</xdr:colOff>
      <xdr:row>41</xdr:row>
      <xdr:rowOff>140767</xdr:rowOff>
    </xdr:to>
    <xdr:sp macro="" textlink="">
      <xdr:nvSpPr>
        <xdr:cNvPr id="119" name="フローチャート: 判断 118">
          <a:extLst>
            <a:ext uri="{FF2B5EF4-FFF2-40B4-BE49-F238E27FC236}">
              <a16:creationId xmlns:a16="http://schemas.microsoft.com/office/drawing/2014/main" id="{00000000-0008-0000-0E00-000077000000}"/>
            </a:ext>
          </a:extLst>
        </xdr:cNvPr>
        <xdr:cNvSpPr/>
      </xdr:nvSpPr>
      <xdr:spPr>
        <a:xfrm>
          <a:off x="9588500" y="7068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42219</xdr:rowOff>
    </xdr:from>
    <xdr:to>
      <xdr:col>46</xdr:col>
      <xdr:colOff>38100</xdr:colOff>
      <xdr:row>41</xdr:row>
      <xdr:rowOff>143819</xdr:rowOff>
    </xdr:to>
    <xdr:sp macro="" textlink="">
      <xdr:nvSpPr>
        <xdr:cNvPr id="120" name="フローチャート: 判断 119">
          <a:extLst>
            <a:ext uri="{FF2B5EF4-FFF2-40B4-BE49-F238E27FC236}">
              <a16:creationId xmlns:a16="http://schemas.microsoft.com/office/drawing/2014/main" id="{00000000-0008-0000-0E00-000078000000}"/>
            </a:ext>
          </a:extLst>
        </xdr:cNvPr>
        <xdr:cNvSpPr/>
      </xdr:nvSpPr>
      <xdr:spPr>
        <a:xfrm>
          <a:off x="8699500" y="7071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66004</xdr:rowOff>
    </xdr:from>
    <xdr:to>
      <xdr:col>41</xdr:col>
      <xdr:colOff>101600</xdr:colOff>
      <xdr:row>41</xdr:row>
      <xdr:rowOff>167604</xdr:rowOff>
    </xdr:to>
    <xdr:sp macro="" textlink="">
      <xdr:nvSpPr>
        <xdr:cNvPr id="121" name="フローチャート: 判断 120">
          <a:extLst>
            <a:ext uri="{FF2B5EF4-FFF2-40B4-BE49-F238E27FC236}">
              <a16:creationId xmlns:a16="http://schemas.microsoft.com/office/drawing/2014/main" id="{00000000-0008-0000-0E00-000079000000}"/>
            </a:ext>
          </a:extLst>
        </xdr:cNvPr>
        <xdr:cNvSpPr/>
      </xdr:nvSpPr>
      <xdr:spPr>
        <a:xfrm>
          <a:off x="7810500" y="7095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25492</xdr:rowOff>
    </xdr:from>
    <xdr:to>
      <xdr:col>36</xdr:col>
      <xdr:colOff>165100</xdr:colOff>
      <xdr:row>41</xdr:row>
      <xdr:rowOff>127092</xdr:rowOff>
    </xdr:to>
    <xdr:sp macro="" textlink="">
      <xdr:nvSpPr>
        <xdr:cNvPr id="122" name="フローチャート: 判断 121">
          <a:extLst>
            <a:ext uri="{FF2B5EF4-FFF2-40B4-BE49-F238E27FC236}">
              <a16:creationId xmlns:a16="http://schemas.microsoft.com/office/drawing/2014/main" id="{00000000-0008-0000-0E00-00007A000000}"/>
            </a:ext>
          </a:extLst>
        </xdr:cNvPr>
        <xdr:cNvSpPr/>
      </xdr:nvSpPr>
      <xdr:spPr>
        <a:xfrm>
          <a:off x="6921500" y="7054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00000000-0008-0000-0E00-00007B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0000000-0008-0000-0E00-00007C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E00-00007D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E00-00007E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E00-00007F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76577</xdr:rowOff>
    </xdr:from>
    <xdr:to>
      <xdr:col>55</xdr:col>
      <xdr:colOff>50800</xdr:colOff>
      <xdr:row>42</xdr:row>
      <xdr:rowOff>6727</xdr:rowOff>
    </xdr:to>
    <xdr:sp macro="" textlink="">
      <xdr:nvSpPr>
        <xdr:cNvPr id="128" name="楕円 127">
          <a:extLst>
            <a:ext uri="{FF2B5EF4-FFF2-40B4-BE49-F238E27FC236}">
              <a16:creationId xmlns:a16="http://schemas.microsoft.com/office/drawing/2014/main" id="{00000000-0008-0000-0E00-000080000000}"/>
            </a:ext>
          </a:extLst>
        </xdr:cNvPr>
        <xdr:cNvSpPr/>
      </xdr:nvSpPr>
      <xdr:spPr>
        <a:xfrm>
          <a:off x="10426700" y="7106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16888</xdr:rowOff>
    </xdr:from>
    <xdr:ext cx="469744" cy="259045"/>
    <xdr:sp macro="" textlink="">
      <xdr:nvSpPr>
        <xdr:cNvPr id="129" name="【道路】&#10;一人当たり延長該当値テキスト">
          <a:extLst>
            <a:ext uri="{FF2B5EF4-FFF2-40B4-BE49-F238E27FC236}">
              <a16:creationId xmlns:a16="http://schemas.microsoft.com/office/drawing/2014/main" id="{00000000-0008-0000-0E00-000081000000}"/>
            </a:ext>
          </a:extLst>
        </xdr:cNvPr>
        <xdr:cNvSpPr txBox="1"/>
      </xdr:nvSpPr>
      <xdr:spPr>
        <a:xfrm>
          <a:off x="10515600" y="7046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76581</xdr:rowOff>
    </xdr:from>
    <xdr:to>
      <xdr:col>50</xdr:col>
      <xdr:colOff>165100</xdr:colOff>
      <xdr:row>42</xdr:row>
      <xdr:rowOff>6731</xdr:rowOff>
    </xdr:to>
    <xdr:sp macro="" textlink="">
      <xdr:nvSpPr>
        <xdr:cNvPr id="130" name="楕円 129">
          <a:extLst>
            <a:ext uri="{FF2B5EF4-FFF2-40B4-BE49-F238E27FC236}">
              <a16:creationId xmlns:a16="http://schemas.microsoft.com/office/drawing/2014/main" id="{00000000-0008-0000-0E00-000082000000}"/>
            </a:ext>
          </a:extLst>
        </xdr:cNvPr>
        <xdr:cNvSpPr/>
      </xdr:nvSpPr>
      <xdr:spPr>
        <a:xfrm>
          <a:off x="9588500" y="7106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127377</xdr:rowOff>
    </xdr:from>
    <xdr:to>
      <xdr:col>55</xdr:col>
      <xdr:colOff>0</xdr:colOff>
      <xdr:row>41</xdr:row>
      <xdr:rowOff>127381</xdr:rowOff>
    </xdr:to>
    <xdr:cxnSp macro="">
      <xdr:nvCxnSpPr>
        <xdr:cNvPr id="131" name="直線コネクタ 130">
          <a:extLst>
            <a:ext uri="{FF2B5EF4-FFF2-40B4-BE49-F238E27FC236}">
              <a16:creationId xmlns:a16="http://schemas.microsoft.com/office/drawing/2014/main" id="{00000000-0008-0000-0E00-000083000000}"/>
            </a:ext>
          </a:extLst>
        </xdr:cNvPr>
        <xdr:cNvCxnSpPr/>
      </xdr:nvCxnSpPr>
      <xdr:spPr>
        <a:xfrm flipV="1">
          <a:off x="9639300" y="7156827"/>
          <a:ext cx="838200" cy="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76561</xdr:rowOff>
    </xdr:from>
    <xdr:to>
      <xdr:col>46</xdr:col>
      <xdr:colOff>38100</xdr:colOff>
      <xdr:row>42</xdr:row>
      <xdr:rowOff>6711</xdr:rowOff>
    </xdr:to>
    <xdr:sp macro="" textlink="">
      <xdr:nvSpPr>
        <xdr:cNvPr id="132" name="楕円 131">
          <a:extLst>
            <a:ext uri="{FF2B5EF4-FFF2-40B4-BE49-F238E27FC236}">
              <a16:creationId xmlns:a16="http://schemas.microsoft.com/office/drawing/2014/main" id="{00000000-0008-0000-0E00-000084000000}"/>
            </a:ext>
          </a:extLst>
        </xdr:cNvPr>
        <xdr:cNvSpPr/>
      </xdr:nvSpPr>
      <xdr:spPr>
        <a:xfrm>
          <a:off x="8699500" y="7106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127361</xdr:rowOff>
    </xdr:from>
    <xdr:to>
      <xdr:col>50</xdr:col>
      <xdr:colOff>114300</xdr:colOff>
      <xdr:row>41</xdr:row>
      <xdr:rowOff>127381</xdr:rowOff>
    </xdr:to>
    <xdr:cxnSp macro="">
      <xdr:nvCxnSpPr>
        <xdr:cNvPr id="133" name="直線コネクタ 132">
          <a:extLst>
            <a:ext uri="{FF2B5EF4-FFF2-40B4-BE49-F238E27FC236}">
              <a16:creationId xmlns:a16="http://schemas.microsoft.com/office/drawing/2014/main" id="{00000000-0008-0000-0E00-000085000000}"/>
            </a:ext>
          </a:extLst>
        </xdr:cNvPr>
        <xdr:cNvCxnSpPr/>
      </xdr:nvCxnSpPr>
      <xdr:spPr>
        <a:xfrm>
          <a:off x="8750300" y="7156811"/>
          <a:ext cx="889000" cy="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77115</xdr:rowOff>
    </xdr:from>
    <xdr:to>
      <xdr:col>41</xdr:col>
      <xdr:colOff>101600</xdr:colOff>
      <xdr:row>42</xdr:row>
      <xdr:rowOff>7265</xdr:rowOff>
    </xdr:to>
    <xdr:sp macro="" textlink="">
      <xdr:nvSpPr>
        <xdr:cNvPr id="134" name="楕円 133">
          <a:extLst>
            <a:ext uri="{FF2B5EF4-FFF2-40B4-BE49-F238E27FC236}">
              <a16:creationId xmlns:a16="http://schemas.microsoft.com/office/drawing/2014/main" id="{00000000-0008-0000-0E00-000086000000}"/>
            </a:ext>
          </a:extLst>
        </xdr:cNvPr>
        <xdr:cNvSpPr/>
      </xdr:nvSpPr>
      <xdr:spPr>
        <a:xfrm>
          <a:off x="7810500" y="7106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127361</xdr:rowOff>
    </xdr:from>
    <xdr:to>
      <xdr:col>45</xdr:col>
      <xdr:colOff>177800</xdr:colOff>
      <xdr:row>41</xdr:row>
      <xdr:rowOff>127915</xdr:rowOff>
    </xdr:to>
    <xdr:cxnSp macro="">
      <xdr:nvCxnSpPr>
        <xdr:cNvPr id="135" name="直線コネクタ 134">
          <a:extLst>
            <a:ext uri="{FF2B5EF4-FFF2-40B4-BE49-F238E27FC236}">
              <a16:creationId xmlns:a16="http://schemas.microsoft.com/office/drawing/2014/main" id="{00000000-0008-0000-0E00-000087000000}"/>
            </a:ext>
          </a:extLst>
        </xdr:cNvPr>
        <xdr:cNvCxnSpPr/>
      </xdr:nvCxnSpPr>
      <xdr:spPr>
        <a:xfrm flipV="1">
          <a:off x="7861300" y="7156811"/>
          <a:ext cx="889000" cy="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77101</xdr:rowOff>
    </xdr:from>
    <xdr:to>
      <xdr:col>36</xdr:col>
      <xdr:colOff>165100</xdr:colOff>
      <xdr:row>42</xdr:row>
      <xdr:rowOff>7251</xdr:rowOff>
    </xdr:to>
    <xdr:sp macro="" textlink="">
      <xdr:nvSpPr>
        <xdr:cNvPr id="136" name="楕円 135">
          <a:extLst>
            <a:ext uri="{FF2B5EF4-FFF2-40B4-BE49-F238E27FC236}">
              <a16:creationId xmlns:a16="http://schemas.microsoft.com/office/drawing/2014/main" id="{00000000-0008-0000-0E00-000088000000}"/>
            </a:ext>
          </a:extLst>
        </xdr:cNvPr>
        <xdr:cNvSpPr/>
      </xdr:nvSpPr>
      <xdr:spPr>
        <a:xfrm>
          <a:off x="6921500" y="7106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127901</xdr:rowOff>
    </xdr:from>
    <xdr:to>
      <xdr:col>41</xdr:col>
      <xdr:colOff>50800</xdr:colOff>
      <xdr:row>41</xdr:row>
      <xdr:rowOff>127915</xdr:rowOff>
    </xdr:to>
    <xdr:cxnSp macro="">
      <xdr:nvCxnSpPr>
        <xdr:cNvPr id="137" name="直線コネクタ 136">
          <a:extLst>
            <a:ext uri="{FF2B5EF4-FFF2-40B4-BE49-F238E27FC236}">
              <a16:creationId xmlns:a16="http://schemas.microsoft.com/office/drawing/2014/main" id="{00000000-0008-0000-0E00-000089000000}"/>
            </a:ext>
          </a:extLst>
        </xdr:cNvPr>
        <xdr:cNvCxnSpPr/>
      </xdr:nvCxnSpPr>
      <xdr:spPr>
        <a:xfrm>
          <a:off x="6972300" y="7157351"/>
          <a:ext cx="889000" cy="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157294</xdr:rowOff>
    </xdr:from>
    <xdr:ext cx="534377" cy="259045"/>
    <xdr:sp macro="" textlink="">
      <xdr:nvSpPr>
        <xdr:cNvPr id="138" name="n_1aveValue【道路】&#10;一人当たり延長">
          <a:extLst>
            <a:ext uri="{FF2B5EF4-FFF2-40B4-BE49-F238E27FC236}">
              <a16:creationId xmlns:a16="http://schemas.microsoft.com/office/drawing/2014/main" id="{00000000-0008-0000-0E00-00008A000000}"/>
            </a:ext>
          </a:extLst>
        </xdr:cNvPr>
        <xdr:cNvSpPr txBox="1"/>
      </xdr:nvSpPr>
      <xdr:spPr>
        <a:xfrm>
          <a:off x="9359411" y="6843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160346</xdr:rowOff>
    </xdr:from>
    <xdr:ext cx="534377" cy="259045"/>
    <xdr:sp macro="" textlink="">
      <xdr:nvSpPr>
        <xdr:cNvPr id="139" name="n_2aveValue【道路】&#10;一人当たり延長">
          <a:extLst>
            <a:ext uri="{FF2B5EF4-FFF2-40B4-BE49-F238E27FC236}">
              <a16:creationId xmlns:a16="http://schemas.microsoft.com/office/drawing/2014/main" id="{00000000-0008-0000-0E00-00008B000000}"/>
            </a:ext>
          </a:extLst>
        </xdr:cNvPr>
        <xdr:cNvSpPr txBox="1"/>
      </xdr:nvSpPr>
      <xdr:spPr>
        <a:xfrm>
          <a:off x="8483111" y="6846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12681</xdr:rowOff>
    </xdr:from>
    <xdr:ext cx="534377" cy="259045"/>
    <xdr:sp macro="" textlink="">
      <xdr:nvSpPr>
        <xdr:cNvPr id="140" name="n_3aveValue【道路】&#10;一人当たり延長">
          <a:extLst>
            <a:ext uri="{FF2B5EF4-FFF2-40B4-BE49-F238E27FC236}">
              <a16:creationId xmlns:a16="http://schemas.microsoft.com/office/drawing/2014/main" id="{00000000-0008-0000-0E00-00008C000000}"/>
            </a:ext>
          </a:extLst>
        </xdr:cNvPr>
        <xdr:cNvSpPr txBox="1"/>
      </xdr:nvSpPr>
      <xdr:spPr>
        <a:xfrm>
          <a:off x="7594111" y="6870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143619</xdr:rowOff>
    </xdr:from>
    <xdr:ext cx="534377" cy="259045"/>
    <xdr:sp macro="" textlink="">
      <xdr:nvSpPr>
        <xdr:cNvPr id="141" name="n_4aveValue【道路】&#10;一人当たり延長">
          <a:extLst>
            <a:ext uri="{FF2B5EF4-FFF2-40B4-BE49-F238E27FC236}">
              <a16:creationId xmlns:a16="http://schemas.microsoft.com/office/drawing/2014/main" id="{00000000-0008-0000-0E00-00008D000000}"/>
            </a:ext>
          </a:extLst>
        </xdr:cNvPr>
        <xdr:cNvSpPr txBox="1"/>
      </xdr:nvSpPr>
      <xdr:spPr>
        <a:xfrm>
          <a:off x="6705111" y="6830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169308</xdr:rowOff>
    </xdr:from>
    <xdr:ext cx="469744" cy="259045"/>
    <xdr:sp macro="" textlink="">
      <xdr:nvSpPr>
        <xdr:cNvPr id="142" name="n_1mainValue【道路】&#10;一人当たり延長">
          <a:extLst>
            <a:ext uri="{FF2B5EF4-FFF2-40B4-BE49-F238E27FC236}">
              <a16:creationId xmlns:a16="http://schemas.microsoft.com/office/drawing/2014/main" id="{00000000-0008-0000-0E00-00008E000000}"/>
            </a:ext>
          </a:extLst>
        </xdr:cNvPr>
        <xdr:cNvSpPr txBox="1"/>
      </xdr:nvSpPr>
      <xdr:spPr>
        <a:xfrm>
          <a:off x="9391727" y="7198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169288</xdr:rowOff>
    </xdr:from>
    <xdr:ext cx="469744" cy="259045"/>
    <xdr:sp macro="" textlink="">
      <xdr:nvSpPr>
        <xdr:cNvPr id="143" name="n_2mainValue【道路】&#10;一人当たり延長">
          <a:extLst>
            <a:ext uri="{FF2B5EF4-FFF2-40B4-BE49-F238E27FC236}">
              <a16:creationId xmlns:a16="http://schemas.microsoft.com/office/drawing/2014/main" id="{00000000-0008-0000-0E00-00008F000000}"/>
            </a:ext>
          </a:extLst>
        </xdr:cNvPr>
        <xdr:cNvSpPr txBox="1"/>
      </xdr:nvSpPr>
      <xdr:spPr>
        <a:xfrm>
          <a:off x="8515427" y="7198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169842</xdr:rowOff>
    </xdr:from>
    <xdr:ext cx="469744" cy="259045"/>
    <xdr:sp macro="" textlink="">
      <xdr:nvSpPr>
        <xdr:cNvPr id="144" name="n_3mainValue【道路】&#10;一人当たり延長">
          <a:extLst>
            <a:ext uri="{FF2B5EF4-FFF2-40B4-BE49-F238E27FC236}">
              <a16:creationId xmlns:a16="http://schemas.microsoft.com/office/drawing/2014/main" id="{00000000-0008-0000-0E00-000090000000}"/>
            </a:ext>
          </a:extLst>
        </xdr:cNvPr>
        <xdr:cNvSpPr txBox="1"/>
      </xdr:nvSpPr>
      <xdr:spPr>
        <a:xfrm>
          <a:off x="7626427" y="7199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169828</xdr:rowOff>
    </xdr:from>
    <xdr:ext cx="469744" cy="259045"/>
    <xdr:sp macro="" textlink="">
      <xdr:nvSpPr>
        <xdr:cNvPr id="145" name="n_4mainValue【道路】&#10;一人当たり延長">
          <a:extLst>
            <a:ext uri="{FF2B5EF4-FFF2-40B4-BE49-F238E27FC236}">
              <a16:creationId xmlns:a16="http://schemas.microsoft.com/office/drawing/2014/main" id="{00000000-0008-0000-0E00-000091000000}"/>
            </a:ext>
          </a:extLst>
        </xdr:cNvPr>
        <xdr:cNvSpPr txBox="1"/>
      </xdr:nvSpPr>
      <xdr:spPr>
        <a:xfrm>
          <a:off x="6737427" y="7199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00000000-0008-0000-0E00-000092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00000000-0008-0000-0E00-000093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00000000-0008-0000-0E00-000094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00000000-0008-0000-0E00-000095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00000000-0008-0000-0E00-000096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00000000-0008-0000-0E00-000097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00000000-0008-0000-0E00-000098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00000000-0008-0000-0E00-000099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00000000-0008-0000-0E00-00009A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00000000-0008-0000-0E00-00009B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00000000-0008-0000-0E00-00009C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a:extLst>
            <a:ext uri="{FF2B5EF4-FFF2-40B4-BE49-F238E27FC236}">
              <a16:creationId xmlns:a16="http://schemas.microsoft.com/office/drawing/2014/main" id="{00000000-0008-0000-0E00-00009D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a:extLst>
            <a:ext uri="{FF2B5EF4-FFF2-40B4-BE49-F238E27FC236}">
              <a16:creationId xmlns:a16="http://schemas.microsoft.com/office/drawing/2014/main" id="{00000000-0008-0000-0E00-00009E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a:extLst>
            <a:ext uri="{FF2B5EF4-FFF2-40B4-BE49-F238E27FC236}">
              <a16:creationId xmlns:a16="http://schemas.microsoft.com/office/drawing/2014/main" id="{00000000-0008-0000-0E00-00009F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a:extLst>
            <a:ext uri="{FF2B5EF4-FFF2-40B4-BE49-F238E27FC236}">
              <a16:creationId xmlns:a16="http://schemas.microsoft.com/office/drawing/2014/main" id="{00000000-0008-0000-0E00-0000A0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a:extLst>
            <a:ext uri="{FF2B5EF4-FFF2-40B4-BE49-F238E27FC236}">
              <a16:creationId xmlns:a16="http://schemas.microsoft.com/office/drawing/2014/main" id="{00000000-0008-0000-0E00-0000A1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a:extLst>
            <a:ext uri="{FF2B5EF4-FFF2-40B4-BE49-F238E27FC236}">
              <a16:creationId xmlns:a16="http://schemas.microsoft.com/office/drawing/2014/main" id="{00000000-0008-0000-0E00-0000A2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a:extLst>
            <a:ext uri="{FF2B5EF4-FFF2-40B4-BE49-F238E27FC236}">
              <a16:creationId xmlns:a16="http://schemas.microsoft.com/office/drawing/2014/main" id="{00000000-0008-0000-0E00-0000A3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a:extLst>
            <a:ext uri="{FF2B5EF4-FFF2-40B4-BE49-F238E27FC236}">
              <a16:creationId xmlns:a16="http://schemas.microsoft.com/office/drawing/2014/main" id="{00000000-0008-0000-0E00-0000A4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a:extLst>
            <a:ext uri="{FF2B5EF4-FFF2-40B4-BE49-F238E27FC236}">
              <a16:creationId xmlns:a16="http://schemas.microsoft.com/office/drawing/2014/main" id="{00000000-0008-0000-0E00-0000A5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a:extLst>
            <a:ext uri="{FF2B5EF4-FFF2-40B4-BE49-F238E27FC236}">
              <a16:creationId xmlns:a16="http://schemas.microsoft.com/office/drawing/2014/main" id="{00000000-0008-0000-0E00-0000A6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a:extLst>
            <a:ext uri="{FF2B5EF4-FFF2-40B4-BE49-F238E27FC236}">
              <a16:creationId xmlns:a16="http://schemas.microsoft.com/office/drawing/2014/main" id="{00000000-0008-0000-0E00-0000A7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8" name="テキスト ボックス 167">
          <a:extLst>
            <a:ext uri="{FF2B5EF4-FFF2-40B4-BE49-F238E27FC236}">
              <a16:creationId xmlns:a16="http://schemas.microsoft.com/office/drawing/2014/main" id="{00000000-0008-0000-0E00-0000A8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00000000-0008-0000-0E00-0000A9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a:extLst>
            <a:ext uri="{FF2B5EF4-FFF2-40B4-BE49-F238E27FC236}">
              <a16:creationId xmlns:a16="http://schemas.microsoft.com/office/drawing/2014/main" id="{00000000-0008-0000-0E00-0000AA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117566</xdr:rowOff>
    </xdr:from>
    <xdr:to>
      <xdr:col>24</xdr:col>
      <xdr:colOff>62865</xdr:colOff>
      <xdr:row>64</xdr:row>
      <xdr:rowOff>120831</xdr:rowOff>
    </xdr:to>
    <xdr:cxnSp macro="">
      <xdr:nvCxnSpPr>
        <xdr:cNvPr id="171" name="直線コネクタ 170">
          <a:extLst>
            <a:ext uri="{FF2B5EF4-FFF2-40B4-BE49-F238E27FC236}">
              <a16:creationId xmlns:a16="http://schemas.microsoft.com/office/drawing/2014/main" id="{00000000-0008-0000-0E00-0000AB000000}"/>
            </a:ext>
          </a:extLst>
        </xdr:cNvPr>
        <xdr:cNvCxnSpPr/>
      </xdr:nvCxnSpPr>
      <xdr:spPr>
        <a:xfrm flipV="1">
          <a:off x="4634865" y="9547316"/>
          <a:ext cx="0" cy="1546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124658</xdr:rowOff>
    </xdr:from>
    <xdr:ext cx="405111" cy="259045"/>
    <xdr:sp macro="" textlink="">
      <xdr:nvSpPr>
        <xdr:cNvPr id="172" name="【橋りょう・トンネル】&#10;有形固定資産減価償却率最小値テキスト">
          <a:extLst>
            <a:ext uri="{FF2B5EF4-FFF2-40B4-BE49-F238E27FC236}">
              <a16:creationId xmlns:a16="http://schemas.microsoft.com/office/drawing/2014/main" id="{00000000-0008-0000-0E00-0000AC000000}"/>
            </a:ext>
          </a:extLst>
        </xdr:cNvPr>
        <xdr:cNvSpPr txBox="1"/>
      </xdr:nvSpPr>
      <xdr:spPr>
        <a:xfrm>
          <a:off x="4673600" y="11097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120831</xdr:rowOff>
    </xdr:from>
    <xdr:to>
      <xdr:col>24</xdr:col>
      <xdr:colOff>152400</xdr:colOff>
      <xdr:row>64</xdr:row>
      <xdr:rowOff>120831</xdr:rowOff>
    </xdr:to>
    <xdr:cxnSp macro="">
      <xdr:nvCxnSpPr>
        <xdr:cNvPr id="173" name="直線コネクタ 172">
          <a:extLst>
            <a:ext uri="{FF2B5EF4-FFF2-40B4-BE49-F238E27FC236}">
              <a16:creationId xmlns:a16="http://schemas.microsoft.com/office/drawing/2014/main" id="{00000000-0008-0000-0E00-0000AD000000}"/>
            </a:ext>
          </a:extLst>
        </xdr:cNvPr>
        <xdr:cNvCxnSpPr/>
      </xdr:nvCxnSpPr>
      <xdr:spPr>
        <a:xfrm>
          <a:off x="4546600" y="1109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64243</xdr:rowOff>
    </xdr:from>
    <xdr:ext cx="340478" cy="259045"/>
    <xdr:sp macro="" textlink="">
      <xdr:nvSpPr>
        <xdr:cNvPr id="174" name="【橋りょう・トンネル】&#10;有形固定資産減価償却率最大値テキスト">
          <a:extLst>
            <a:ext uri="{FF2B5EF4-FFF2-40B4-BE49-F238E27FC236}">
              <a16:creationId xmlns:a16="http://schemas.microsoft.com/office/drawing/2014/main" id="{00000000-0008-0000-0E00-0000AE000000}"/>
            </a:ext>
          </a:extLst>
        </xdr:cNvPr>
        <xdr:cNvSpPr txBox="1"/>
      </xdr:nvSpPr>
      <xdr:spPr>
        <a:xfrm>
          <a:off x="4673600" y="932254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117566</xdr:rowOff>
    </xdr:from>
    <xdr:to>
      <xdr:col>24</xdr:col>
      <xdr:colOff>152400</xdr:colOff>
      <xdr:row>55</xdr:row>
      <xdr:rowOff>117566</xdr:rowOff>
    </xdr:to>
    <xdr:cxnSp macro="">
      <xdr:nvCxnSpPr>
        <xdr:cNvPr id="175" name="直線コネクタ 174">
          <a:extLst>
            <a:ext uri="{FF2B5EF4-FFF2-40B4-BE49-F238E27FC236}">
              <a16:creationId xmlns:a16="http://schemas.microsoft.com/office/drawing/2014/main" id="{00000000-0008-0000-0E00-0000AF000000}"/>
            </a:ext>
          </a:extLst>
        </xdr:cNvPr>
        <xdr:cNvCxnSpPr/>
      </xdr:nvCxnSpPr>
      <xdr:spPr>
        <a:xfrm>
          <a:off x="4546600" y="9547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78212</xdr:rowOff>
    </xdr:from>
    <xdr:ext cx="405111" cy="259045"/>
    <xdr:sp macro="" textlink="">
      <xdr:nvSpPr>
        <xdr:cNvPr id="176" name="【橋りょう・トンネル】&#10;有形固定資産減価償却率平均値テキスト">
          <a:extLst>
            <a:ext uri="{FF2B5EF4-FFF2-40B4-BE49-F238E27FC236}">
              <a16:creationId xmlns:a16="http://schemas.microsoft.com/office/drawing/2014/main" id="{00000000-0008-0000-0E00-0000B0000000}"/>
            </a:ext>
          </a:extLst>
        </xdr:cNvPr>
        <xdr:cNvSpPr txBox="1"/>
      </xdr:nvSpPr>
      <xdr:spPr>
        <a:xfrm>
          <a:off x="4673600" y="101937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55335</xdr:rowOff>
    </xdr:from>
    <xdr:to>
      <xdr:col>24</xdr:col>
      <xdr:colOff>114300</xdr:colOff>
      <xdr:row>60</xdr:row>
      <xdr:rowOff>156935</xdr:rowOff>
    </xdr:to>
    <xdr:sp macro="" textlink="">
      <xdr:nvSpPr>
        <xdr:cNvPr id="177" name="フローチャート: 判断 176">
          <a:extLst>
            <a:ext uri="{FF2B5EF4-FFF2-40B4-BE49-F238E27FC236}">
              <a16:creationId xmlns:a16="http://schemas.microsoft.com/office/drawing/2014/main" id="{00000000-0008-0000-0E00-0000B1000000}"/>
            </a:ext>
          </a:extLst>
        </xdr:cNvPr>
        <xdr:cNvSpPr/>
      </xdr:nvSpPr>
      <xdr:spPr>
        <a:xfrm>
          <a:off x="4584700" y="1034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66766</xdr:rowOff>
    </xdr:from>
    <xdr:to>
      <xdr:col>20</xdr:col>
      <xdr:colOff>38100</xdr:colOff>
      <xdr:row>60</xdr:row>
      <xdr:rowOff>168366</xdr:rowOff>
    </xdr:to>
    <xdr:sp macro="" textlink="">
      <xdr:nvSpPr>
        <xdr:cNvPr id="178" name="フローチャート: 判断 177">
          <a:extLst>
            <a:ext uri="{FF2B5EF4-FFF2-40B4-BE49-F238E27FC236}">
              <a16:creationId xmlns:a16="http://schemas.microsoft.com/office/drawing/2014/main" id="{00000000-0008-0000-0E00-0000B2000000}"/>
            </a:ext>
          </a:extLst>
        </xdr:cNvPr>
        <xdr:cNvSpPr/>
      </xdr:nvSpPr>
      <xdr:spPr>
        <a:xfrm>
          <a:off x="3746500" y="1035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48804</xdr:rowOff>
    </xdr:from>
    <xdr:to>
      <xdr:col>15</xdr:col>
      <xdr:colOff>101600</xdr:colOff>
      <xdr:row>60</xdr:row>
      <xdr:rowOff>150404</xdr:rowOff>
    </xdr:to>
    <xdr:sp macro="" textlink="">
      <xdr:nvSpPr>
        <xdr:cNvPr id="179" name="フローチャート: 判断 178">
          <a:extLst>
            <a:ext uri="{FF2B5EF4-FFF2-40B4-BE49-F238E27FC236}">
              <a16:creationId xmlns:a16="http://schemas.microsoft.com/office/drawing/2014/main" id="{00000000-0008-0000-0E00-0000B3000000}"/>
            </a:ext>
          </a:extLst>
        </xdr:cNvPr>
        <xdr:cNvSpPr/>
      </xdr:nvSpPr>
      <xdr:spPr>
        <a:xfrm>
          <a:off x="2857500" y="10335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16147</xdr:rowOff>
    </xdr:from>
    <xdr:to>
      <xdr:col>10</xdr:col>
      <xdr:colOff>165100</xdr:colOff>
      <xdr:row>60</xdr:row>
      <xdr:rowOff>117747</xdr:rowOff>
    </xdr:to>
    <xdr:sp macro="" textlink="">
      <xdr:nvSpPr>
        <xdr:cNvPr id="180" name="フローチャート: 判断 179">
          <a:extLst>
            <a:ext uri="{FF2B5EF4-FFF2-40B4-BE49-F238E27FC236}">
              <a16:creationId xmlns:a16="http://schemas.microsoft.com/office/drawing/2014/main" id="{00000000-0008-0000-0E00-0000B4000000}"/>
            </a:ext>
          </a:extLst>
        </xdr:cNvPr>
        <xdr:cNvSpPr/>
      </xdr:nvSpPr>
      <xdr:spPr>
        <a:xfrm>
          <a:off x="1968500" y="10303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87993</xdr:rowOff>
    </xdr:from>
    <xdr:to>
      <xdr:col>6</xdr:col>
      <xdr:colOff>38100</xdr:colOff>
      <xdr:row>60</xdr:row>
      <xdr:rowOff>18143</xdr:rowOff>
    </xdr:to>
    <xdr:sp macro="" textlink="">
      <xdr:nvSpPr>
        <xdr:cNvPr id="181" name="フローチャート: 判断 180">
          <a:extLst>
            <a:ext uri="{FF2B5EF4-FFF2-40B4-BE49-F238E27FC236}">
              <a16:creationId xmlns:a16="http://schemas.microsoft.com/office/drawing/2014/main" id="{00000000-0008-0000-0E00-0000B5000000}"/>
            </a:ext>
          </a:extLst>
        </xdr:cNvPr>
        <xdr:cNvSpPr/>
      </xdr:nvSpPr>
      <xdr:spPr>
        <a:xfrm>
          <a:off x="1079500" y="1020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00000000-0008-0000-0E00-0000B6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0000000-0008-0000-0E00-0000B7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E00-0000B8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E00-0000B9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E00-0000BA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97790</xdr:rowOff>
    </xdr:from>
    <xdr:to>
      <xdr:col>24</xdr:col>
      <xdr:colOff>114300</xdr:colOff>
      <xdr:row>61</xdr:row>
      <xdr:rowOff>27940</xdr:rowOff>
    </xdr:to>
    <xdr:sp macro="" textlink="">
      <xdr:nvSpPr>
        <xdr:cNvPr id="187" name="楕円 186">
          <a:extLst>
            <a:ext uri="{FF2B5EF4-FFF2-40B4-BE49-F238E27FC236}">
              <a16:creationId xmlns:a16="http://schemas.microsoft.com/office/drawing/2014/main" id="{00000000-0008-0000-0E00-0000BB000000}"/>
            </a:ext>
          </a:extLst>
        </xdr:cNvPr>
        <xdr:cNvSpPr/>
      </xdr:nvSpPr>
      <xdr:spPr>
        <a:xfrm>
          <a:off x="4584700" y="1038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76217</xdr:rowOff>
    </xdr:from>
    <xdr:ext cx="405111" cy="259045"/>
    <xdr:sp macro="" textlink="">
      <xdr:nvSpPr>
        <xdr:cNvPr id="188" name="【橋りょう・トンネル】&#10;有形固定資産減価償却率該当値テキスト">
          <a:extLst>
            <a:ext uri="{FF2B5EF4-FFF2-40B4-BE49-F238E27FC236}">
              <a16:creationId xmlns:a16="http://schemas.microsoft.com/office/drawing/2014/main" id="{00000000-0008-0000-0E00-0000BC000000}"/>
            </a:ext>
          </a:extLst>
        </xdr:cNvPr>
        <xdr:cNvSpPr txBox="1"/>
      </xdr:nvSpPr>
      <xdr:spPr>
        <a:xfrm>
          <a:off x="4673600" y="1036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70031</xdr:rowOff>
    </xdr:from>
    <xdr:to>
      <xdr:col>20</xdr:col>
      <xdr:colOff>38100</xdr:colOff>
      <xdr:row>61</xdr:row>
      <xdr:rowOff>181</xdr:rowOff>
    </xdr:to>
    <xdr:sp macro="" textlink="">
      <xdr:nvSpPr>
        <xdr:cNvPr id="189" name="楕円 188">
          <a:extLst>
            <a:ext uri="{FF2B5EF4-FFF2-40B4-BE49-F238E27FC236}">
              <a16:creationId xmlns:a16="http://schemas.microsoft.com/office/drawing/2014/main" id="{00000000-0008-0000-0E00-0000BD000000}"/>
            </a:ext>
          </a:extLst>
        </xdr:cNvPr>
        <xdr:cNvSpPr/>
      </xdr:nvSpPr>
      <xdr:spPr>
        <a:xfrm>
          <a:off x="3746500" y="10357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120831</xdr:rowOff>
    </xdr:from>
    <xdr:to>
      <xdr:col>24</xdr:col>
      <xdr:colOff>63500</xdr:colOff>
      <xdr:row>60</xdr:row>
      <xdr:rowOff>148590</xdr:rowOff>
    </xdr:to>
    <xdr:cxnSp macro="">
      <xdr:nvCxnSpPr>
        <xdr:cNvPr id="190" name="直線コネクタ 189">
          <a:extLst>
            <a:ext uri="{FF2B5EF4-FFF2-40B4-BE49-F238E27FC236}">
              <a16:creationId xmlns:a16="http://schemas.microsoft.com/office/drawing/2014/main" id="{00000000-0008-0000-0E00-0000BE000000}"/>
            </a:ext>
          </a:extLst>
        </xdr:cNvPr>
        <xdr:cNvCxnSpPr/>
      </xdr:nvCxnSpPr>
      <xdr:spPr>
        <a:xfrm>
          <a:off x="3797300" y="10407831"/>
          <a:ext cx="8382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42273</xdr:rowOff>
    </xdr:from>
    <xdr:to>
      <xdr:col>15</xdr:col>
      <xdr:colOff>101600</xdr:colOff>
      <xdr:row>60</xdr:row>
      <xdr:rowOff>143873</xdr:rowOff>
    </xdr:to>
    <xdr:sp macro="" textlink="">
      <xdr:nvSpPr>
        <xdr:cNvPr id="191" name="楕円 190">
          <a:extLst>
            <a:ext uri="{FF2B5EF4-FFF2-40B4-BE49-F238E27FC236}">
              <a16:creationId xmlns:a16="http://schemas.microsoft.com/office/drawing/2014/main" id="{00000000-0008-0000-0E00-0000BF000000}"/>
            </a:ext>
          </a:extLst>
        </xdr:cNvPr>
        <xdr:cNvSpPr/>
      </xdr:nvSpPr>
      <xdr:spPr>
        <a:xfrm>
          <a:off x="2857500" y="10329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93073</xdr:rowOff>
    </xdr:from>
    <xdr:to>
      <xdr:col>19</xdr:col>
      <xdr:colOff>177800</xdr:colOff>
      <xdr:row>60</xdr:row>
      <xdr:rowOff>120831</xdr:rowOff>
    </xdr:to>
    <xdr:cxnSp macro="">
      <xdr:nvCxnSpPr>
        <xdr:cNvPr id="192" name="直線コネクタ 191">
          <a:extLst>
            <a:ext uri="{FF2B5EF4-FFF2-40B4-BE49-F238E27FC236}">
              <a16:creationId xmlns:a16="http://schemas.microsoft.com/office/drawing/2014/main" id="{00000000-0008-0000-0E00-0000C0000000}"/>
            </a:ext>
          </a:extLst>
        </xdr:cNvPr>
        <xdr:cNvCxnSpPr/>
      </xdr:nvCxnSpPr>
      <xdr:spPr>
        <a:xfrm>
          <a:off x="2908300" y="10380073"/>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14515</xdr:rowOff>
    </xdr:from>
    <xdr:to>
      <xdr:col>10</xdr:col>
      <xdr:colOff>165100</xdr:colOff>
      <xdr:row>60</xdr:row>
      <xdr:rowOff>116115</xdr:rowOff>
    </xdr:to>
    <xdr:sp macro="" textlink="">
      <xdr:nvSpPr>
        <xdr:cNvPr id="193" name="楕円 192">
          <a:extLst>
            <a:ext uri="{FF2B5EF4-FFF2-40B4-BE49-F238E27FC236}">
              <a16:creationId xmlns:a16="http://schemas.microsoft.com/office/drawing/2014/main" id="{00000000-0008-0000-0E00-0000C1000000}"/>
            </a:ext>
          </a:extLst>
        </xdr:cNvPr>
        <xdr:cNvSpPr/>
      </xdr:nvSpPr>
      <xdr:spPr>
        <a:xfrm>
          <a:off x="1968500" y="10301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65315</xdr:rowOff>
    </xdr:from>
    <xdr:to>
      <xdr:col>15</xdr:col>
      <xdr:colOff>50800</xdr:colOff>
      <xdr:row>60</xdr:row>
      <xdr:rowOff>93073</xdr:rowOff>
    </xdr:to>
    <xdr:cxnSp macro="">
      <xdr:nvCxnSpPr>
        <xdr:cNvPr id="194" name="直線コネクタ 193">
          <a:extLst>
            <a:ext uri="{FF2B5EF4-FFF2-40B4-BE49-F238E27FC236}">
              <a16:creationId xmlns:a16="http://schemas.microsoft.com/office/drawing/2014/main" id="{00000000-0008-0000-0E00-0000C2000000}"/>
            </a:ext>
          </a:extLst>
        </xdr:cNvPr>
        <xdr:cNvCxnSpPr/>
      </xdr:nvCxnSpPr>
      <xdr:spPr>
        <a:xfrm>
          <a:off x="2019300" y="10352315"/>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158206</xdr:rowOff>
    </xdr:from>
    <xdr:to>
      <xdr:col>6</xdr:col>
      <xdr:colOff>38100</xdr:colOff>
      <xdr:row>60</xdr:row>
      <xdr:rowOff>88356</xdr:rowOff>
    </xdr:to>
    <xdr:sp macro="" textlink="">
      <xdr:nvSpPr>
        <xdr:cNvPr id="195" name="楕円 194">
          <a:extLst>
            <a:ext uri="{FF2B5EF4-FFF2-40B4-BE49-F238E27FC236}">
              <a16:creationId xmlns:a16="http://schemas.microsoft.com/office/drawing/2014/main" id="{00000000-0008-0000-0E00-0000C3000000}"/>
            </a:ext>
          </a:extLst>
        </xdr:cNvPr>
        <xdr:cNvSpPr/>
      </xdr:nvSpPr>
      <xdr:spPr>
        <a:xfrm>
          <a:off x="1079500" y="10273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37556</xdr:rowOff>
    </xdr:from>
    <xdr:to>
      <xdr:col>10</xdr:col>
      <xdr:colOff>114300</xdr:colOff>
      <xdr:row>60</xdr:row>
      <xdr:rowOff>65315</xdr:rowOff>
    </xdr:to>
    <xdr:cxnSp macro="">
      <xdr:nvCxnSpPr>
        <xdr:cNvPr id="196" name="直線コネクタ 195">
          <a:extLst>
            <a:ext uri="{FF2B5EF4-FFF2-40B4-BE49-F238E27FC236}">
              <a16:creationId xmlns:a16="http://schemas.microsoft.com/office/drawing/2014/main" id="{00000000-0008-0000-0E00-0000C4000000}"/>
            </a:ext>
          </a:extLst>
        </xdr:cNvPr>
        <xdr:cNvCxnSpPr/>
      </xdr:nvCxnSpPr>
      <xdr:spPr>
        <a:xfrm>
          <a:off x="1130300" y="10324556"/>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13443</xdr:rowOff>
    </xdr:from>
    <xdr:ext cx="405111" cy="259045"/>
    <xdr:sp macro="" textlink="">
      <xdr:nvSpPr>
        <xdr:cNvPr id="197" name="n_1aveValue【橋りょう・トンネル】&#10;有形固定資産減価償却率">
          <a:extLst>
            <a:ext uri="{FF2B5EF4-FFF2-40B4-BE49-F238E27FC236}">
              <a16:creationId xmlns:a16="http://schemas.microsoft.com/office/drawing/2014/main" id="{00000000-0008-0000-0E00-0000C5000000}"/>
            </a:ext>
          </a:extLst>
        </xdr:cNvPr>
        <xdr:cNvSpPr txBox="1"/>
      </xdr:nvSpPr>
      <xdr:spPr>
        <a:xfrm>
          <a:off x="3582044" y="10128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141531</xdr:rowOff>
    </xdr:from>
    <xdr:ext cx="405111" cy="259045"/>
    <xdr:sp macro="" textlink="">
      <xdr:nvSpPr>
        <xdr:cNvPr id="198" name="n_2aveValue【橋りょう・トンネル】&#10;有形固定資産減価償却率">
          <a:extLst>
            <a:ext uri="{FF2B5EF4-FFF2-40B4-BE49-F238E27FC236}">
              <a16:creationId xmlns:a16="http://schemas.microsoft.com/office/drawing/2014/main" id="{00000000-0008-0000-0E00-0000C6000000}"/>
            </a:ext>
          </a:extLst>
        </xdr:cNvPr>
        <xdr:cNvSpPr txBox="1"/>
      </xdr:nvSpPr>
      <xdr:spPr>
        <a:xfrm>
          <a:off x="2705744" y="104285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108874</xdr:rowOff>
    </xdr:from>
    <xdr:ext cx="405111" cy="259045"/>
    <xdr:sp macro="" textlink="">
      <xdr:nvSpPr>
        <xdr:cNvPr id="199" name="n_3aveValue【橋りょう・トンネル】&#10;有形固定資産減価償却率">
          <a:extLst>
            <a:ext uri="{FF2B5EF4-FFF2-40B4-BE49-F238E27FC236}">
              <a16:creationId xmlns:a16="http://schemas.microsoft.com/office/drawing/2014/main" id="{00000000-0008-0000-0E00-0000C7000000}"/>
            </a:ext>
          </a:extLst>
        </xdr:cNvPr>
        <xdr:cNvSpPr txBox="1"/>
      </xdr:nvSpPr>
      <xdr:spPr>
        <a:xfrm>
          <a:off x="1816744" y="103958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34670</xdr:rowOff>
    </xdr:from>
    <xdr:ext cx="405111" cy="259045"/>
    <xdr:sp macro="" textlink="">
      <xdr:nvSpPr>
        <xdr:cNvPr id="200" name="n_4aveValue【橋りょう・トンネル】&#10;有形固定資産減価償却率">
          <a:extLst>
            <a:ext uri="{FF2B5EF4-FFF2-40B4-BE49-F238E27FC236}">
              <a16:creationId xmlns:a16="http://schemas.microsoft.com/office/drawing/2014/main" id="{00000000-0008-0000-0E00-0000C8000000}"/>
            </a:ext>
          </a:extLst>
        </xdr:cNvPr>
        <xdr:cNvSpPr txBox="1"/>
      </xdr:nvSpPr>
      <xdr:spPr>
        <a:xfrm>
          <a:off x="927744" y="9978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162758</xdr:rowOff>
    </xdr:from>
    <xdr:ext cx="405111" cy="259045"/>
    <xdr:sp macro="" textlink="">
      <xdr:nvSpPr>
        <xdr:cNvPr id="201" name="n_1mainValue【橋りょう・トンネル】&#10;有形固定資産減価償却率">
          <a:extLst>
            <a:ext uri="{FF2B5EF4-FFF2-40B4-BE49-F238E27FC236}">
              <a16:creationId xmlns:a16="http://schemas.microsoft.com/office/drawing/2014/main" id="{00000000-0008-0000-0E00-0000C9000000}"/>
            </a:ext>
          </a:extLst>
        </xdr:cNvPr>
        <xdr:cNvSpPr txBox="1"/>
      </xdr:nvSpPr>
      <xdr:spPr>
        <a:xfrm>
          <a:off x="3582044" y="10449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160400</xdr:rowOff>
    </xdr:from>
    <xdr:ext cx="405111" cy="259045"/>
    <xdr:sp macro="" textlink="">
      <xdr:nvSpPr>
        <xdr:cNvPr id="202" name="n_2mainValue【橋りょう・トンネル】&#10;有形固定資産減価償却率">
          <a:extLst>
            <a:ext uri="{FF2B5EF4-FFF2-40B4-BE49-F238E27FC236}">
              <a16:creationId xmlns:a16="http://schemas.microsoft.com/office/drawing/2014/main" id="{00000000-0008-0000-0E00-0000CA000000}"/>
            </a:ext>
          </a:extLst>
        </xdr:cNvPr>
        <xdr:cNvSpPr txBox="1"/>
      </xdr:nvSpPr>
      <xdr:spPr>
        <a:xfrm>
          <a:off x="2705744" y="10104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132642</xdr:rowOff>
    </xdr:from>
    <xdr:ext cx="405111" cy="259045"/>
    <xdr:sp macro="" textlink="">
      <xdr:nvSpPr>
        <xdr:cNvPr id="203" name="n_3mainValue【橋りょう・トンネル】&#10;有形固定資産減価償却率">
          <a:extLst>
            <a:ext uri="{FF2B5EF4-FFF2-40B4-BE49-F238E27FC236}">
              <a16:creationId xmlns:a16="http://schemas.microsoft.com/office/drawing/2014/main" id="{00000000-0008-0000-0E00-0000CB000000}"/>
            </a:ext>
          </a:extLst>
        </xdr:cNvPr>
        <xdr:cNvSpPr txBox="1"/>
      </xdr:nvSpPr>
      <xdr:spPr>
        <a:xfrm>
          <a:off x="1816744" y="10076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79483</xdr:rowOff>
    </xdr:from>
    <xdr:ext cx="405111" cy="259045"/>
    <xdr:sp macro="" textlink="">
      <xdr:nvSpPr>
        <xdr:cNvPr id="204" name="n_4mainValue【橋りょう・トンネル】&#10;有形固定資産減価償却率">
          <a:extLst>
            <a:ext uri="{FF2B5EF4-FFF2-40B4-BE49-F238E27FC236}">
              <a16:creationId xmlns:a16="http://schemas.microsoft.com/office/drawing/2014/main" id="{00000000-0008-0000-0E00-0000CC000000}"/>
            </a:ext>
          </a:extLst>
        </xdr:cNvPr>
        <xdr:cNvSpPr txBox="1"/>
      </xdr:nvSpPr>
      <xdr:spPr>
        <a:xfrm>
          <a:off x="927744" y="10366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00000000-0008-0000-0E00-0000CD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00000000-0008-0000-0E00-0000CE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00000000-0008-0000-0E00-0000CF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00000000-0008-0000-0E00-0000D0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00000000-0008-0000-0E00-0000D1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00000000-0008-0000-0E00-0000D2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00000000-0008-0000-0E00-0000D3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243,322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00000000-0008-0000-0E00-0000D4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00000000-0008-0000-0E00-0000D5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00000000-0008-0000-0E00-0000D6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5" name="直線コネクタ 214">
          <a:extLst>
            <a:ext uri="{FF2B5EF4-FFF2-40B4-BE49-F238E27FC236}">
              <a16:creationId xmlns:a16="http://schemas.microsoft.com/office/drawing/2014/main" id="{00000000-0008-0000-0E00-0000D7000000}"/>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6" name="テキスト ボックス 215">
          <a:extLst>
            <a:ext uri="{FF2B5EF4-FFF2-40B4-BE49-F238E27FC236}">
              <a16:creationId xmlns:a16="http://schemas.microsoft.com/office/drawing/2014/main" id="{00000000-0008-0000-0E00-0000D8000000}"/>
            </a:ext>
          </a:extLst>
        </xdr:cNvPr>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7" name="直線コネクタ 216">
          <a:extLst>
            <a:ext uri="{FF2B5EF4-FFF2-40B4-BE49-F238E27FC236}">
              <a16:creationId xmlns:a16="http://schemas.microsoft.com/office/drawing/2014/main" id="{00000000-0008-0000-0E00-0000D9000000}"/>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62</xdr:row>
      <xdr:rowOff>4734</xdr:rowOff>
    </xdr:from>
    <xdr:ext cx="685572" cy="259045"/>
    <xdr:sp macro="" textlink="">
      <xdr:nvSpPr>
        <xdr:cNvPr id="218" name="テキスト ボックス 217">
          <a:extLst>
            <a:ext uri="{FF2B5EF4-FFF2-40B4-BE49-F238E27FC236}">
              <a16:creationId xmlns:a16="http://schemas.microsoft.com/office/drawing/2014/main" id="{00000000-0008-0000-0E00-0000DA000000}"/>
            </a:ext>
          </a:extLst>
        </xdr:cNvPr>
        <xdr:cNvSpPr txBox="1"/>
      </xdr:nvSpPr>
      <xdr:spPr>
        <a:xfrm>
          <a:off x="5918428" y="10634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9" name="直線コネクタ 218">
          <a:extLst>
            <a:ext uri="{FF2B5EF4-FFF2-40B4-BE49-F238E27FC236}">
              <a16:creationId xmlns:a16="http://schemas.microsoft.com/office/drawing/2014/main" id="{00000000-0008-0000-0E00-0000DB000000}"/>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21062</xdr:rowOff>
    </xdr:from>
    <xdr:ext cx="685572" cy="259045"/>
    <xdr:sp macro="" textlink="">
      <xdr:nvSpPr>
        <xdr:cNvPr id="220" name="テキスト ボックス 219">
          <a:extLst>
            <a:ext uri="{FF2B5EF4-FFF2-40B4-BE49-F238E27FC236}">
              <a16:creationId xmlns:a16="http://schemas.microsoft.com/office/drawing/2014/main" id="{00000000-0008-0000-0E00-0000DC000000}"/>
            </a:ext>
          </a:extLst>
        </xdr:cNvPr>
        <xdr:cNvSpPr txBox="1"/>
      </xdr:nvSpPr>
      <xdr:spPr>
        <a:xfrm>
          <a:off x="5918428" y="10308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1" name="直線コネクタ 220">
          <a:extLst>
            <a:ext uri="{FF2B5EF4-FFF2-40B4-BE49-F238E27FC236}">
              <a16:creationId xmlns:a16="http://schemas.microsoft.com/office/drawing/2014/main" id="{00000000-0008-0000-0E00-0000DD000000}"/>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58</xdr:row>
      <xdr:rowOff>37392</xdr:rowOff>
    </xdr:from>
    <xdr:ext cx="685572" cy="259045"/>
    <xdr:sp macro="" textlink="">
      <xdr:nvSpPr>
        <xdr:cNvPr id="222" name="テキスト ボックス 221">
          <a:extLst>
            <a:ext uri="{FF2B5EF4-FFF2-40B4-BE49-F238E27FC236}">
              <a16:creationId xmlns:a16="http://schemas.microsoft.com/office/drawing/2014/main" id="{00000000-0008-0000-0E00-0000DE000000}"/>
            </a:ext>
          </a:extLst>
        </xdr:cNvPr>
        <xdr:cNvSpPr txBox="1"/>
      </xdr:nvSpPr>
      <xdr:spPr>
        <a:xfrm>
          <a:off x="5918428" y="9981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3" name="直線コネクタ 222">
          <a:extLst>
            <a:ext uri="{FF2B5EF4-FFF2-40B4-BE49-F238E27FC236}">
              <a16:creationId xmlns:a16="http://schemas.microsoft.com/office/drawing/2014/main" id="{00000000-0008-0000-0E00-0000DF000000}"/>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24" name="テキスト ボックス 223">
          <a:extLst>
            <a:ext uri="{FF2B5EF4-FFF2-40B4-BE49-F238E27FC236}">
              <a16:creationId xmlns:a16="http://schemas.microsoft.com/office/drawing/2014/main" id="{00000000-0008-0000-0E00-0000E0000000}"/>
            </a:ext>
          </a:extLst>
        </xdr:cNvPr>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5" name="直線コネクタ 224">
          <a:extLst>
            <a:ext uri="{FF2B5EF4-FFF2-40B4-BE49-F238E27FC236}">
              <a16:creationId xmlns:a16="http://schemas.microsoft.com/office/drawing/2014/main" id="{00000000-0008-0000-0E00-0000E1000000}"/>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26" name="テキスト ボックス 225">
          <a:extLst>
            <a:ext uri="{FF2B5EF4-FFF2-40B4-BE49-F238E27FC236}">
              <a16:creationId xmlns:a16="http://schemas.microsoft.com/office/drawing/2014/main" id="{00000000-0008-0000-0E00-0000E2000000}"/>
            </a:ext>
          </a:extLst>
        </xdr:cNvPr>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00000000-0008-0000-0E00-0000E3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a:extLst>
            <a:ext uri="{FF2B5EF4-FFF2-40B4-BE49-F238E27FC236}">
              <a16:creationId xmlns:a16="http://schemas.microsoft.com/office/drawing/2014/main" id="{00000000-0008-0000-0E00-0000E4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a:extLst>
            <a:ext uri="{FF2B5EF4-FFF2-40B4-BE49-F238E27FC236}">
              <a16:creationId xmlns:a16="http://schemas.microsoft.com/office/drawing/2014/main" id="{00000000-0008-0000-0E00-0000E5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89763</xdr:rowOff>
    </xdr:from>
    <xdr:to>
      <xdr:col>54</xdr:col>
      <xdr:colOff>189865</xdr:colOff>
      <xdr:row>64</xdr:row>
      <xdr:rowOff>127743</xdr:rowOff>
    </xdr:to>
    <xdr:cxnSp macro="">
      <xdr:nvCxnSpPr>
        <xdr:cNvPr id="230" name="直線コネクタ 229">
          <a:extLst>
            <a:ext uri="{FF2B5EF4-FFF2-40B4-BE49-F238E27FC236}">
              <a16:creationId xmlns:a16="http://schemas.microsoft.com/office/drawing/2014/main" id="{00000000-0008-0000-0E00-0000E6000000}"/>
            </a:ext>
          </a:extLst>
        </xdr:cNvPr>
        <xdr:cNvCxnSpPr/>
      </xdr:nvCxnSpPr>
      <xdr:spPr>
        <a:xfrm flipV="1">
          <a:off x="10476865" y="9519513"/>
          <a:ext cx="0" cy="1581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131570</xdr:rowOff>
    </xdr:from>
    <xdr:ext cx="469744" cy="259045"/>
    <xdr:sp macro="" textlink="">
      <xdr:nvSpPr>
        <xdr:cNvPr id="231" name="【橋りょう・トンネル】&#10;一人当たり有形固定資産（償却資産）額最小値テキスト">
          <a:extLst>
            <a:ext uri="{FF2B5EF4-FFF2-40B4-BE49-F238E27FC236}">
              <a16:creationId xmlns:a16="http://schemas.microsoft.com/office/drawing/2014/main" id="{00000000-0008-0000-0E00-0000E7000000}"/>
            </a:ext>
          </a:extLst>
        </xdr:cNvPr>
        <xdr:cNvSpPr txBox="1"/>
      </xdr:nvSpPr>
      <xdr:spPr>
        <a:xfrm>
          <a:off x="10515600" y="11104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127743</xdr:rowOff>
    </xdr:from>
    <xdr:to>
      <xdr:col>55</xdr:col>
      <xdr:colOff>88900</xdr:colOff>
      <xdr:row>64</xdr:row>
      <xdr:rowOff>127743</xdr:rowOff>
    </xdr:to>
    <xdr:cxnSp macro="">
      <xdr:nvCxnSpPr>
        <xdr:cNvPr id="232" name="直線コネクタ 231">
          <a:extLst>
            <a:ext uri="{FF2B5EF4-FFF2-40B4-BE49-F238E27FC236}">
              <a16:creationId xmlns:a16="http://schemas.microsoft.com/office/drawing/2014/main" id="{00000000-0008-0000-0E00-0000E8000000}"/>
            </a:ext>
          </a:extLst>
        </xdr:cNvPr>
        <xdr:cNvCxnSpPr/>
      </xdr:nvCxnSpPr>
      <xdr:spPr>
        <a:xfrm>
          <a:off x="10388600" y="11100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36440</xdr:rowOff>
    </xdr:from>
    <xdr:ext cx="690189" cy="259045"/>
    <xdr:sp macro="" textlink="">
      <xdr:nvSpPr>
        <xdr:cNvPr id="233" name="【橋りょう・トンネル】&#10;一人当たり有形固定資産（償却資産）額最大値テキスト">
          <a:extLst>
            <a:ext uri="{FF2B5EF4-FFF2-40B4-BE49-F238E27FC236}">
              <a16:creationId xmlns:a16="http://schemas.microsoft.com/office/drawing/2014/main" id="{00000000-0008-0000-0E00-0000E9000000}"/>
            </a:ext>
          </a:extLst>
        </xdr:cNvPr>
        <xdr:cNvSpPr txBox="1"/>
      </xdr:nvSpPr>
      <xdr:spPr>
        <a:xfrm>
          <a:off x="10515600" y="929474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4,850,137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89763</xdr:rowOff>
    </xdr:from>
    <xdr:to>
      <xdr:col>55</xdr:col>
      <xdr:colOff>88900</xdr:colOff>
      <xdr:row>55</xdr:row>
      <xdr:rowOff>89763</xdr:rowOff>
    </xdr:to>
    <xdr:cxnSp macro="">
      <xdr:nvCxnSpPr>
        <xdr:cNvPr id="234" name="直線コネクタ 233">
          <a:extLst>
            <a:ext uri="{FF2B5EF4-FFF2-40B4-BE49-F238E27FC236}">
              <a16:creationId xmlns:a16="http://schemas.microsoft.com/office/drawing/2014/main" id="{00000000-0008-0000-0E00-0000EA000000}"/>
            </a:ext>
          </a:extLst>
        </xdr:cNvPr>
        <xdr:cNvCxnSpPr/>
      </xdr:nvCxnSpPr>
      <xdr:spPr>
        <a:xfrm>
          <a:off x="10388600" y="9519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124899</xdr:rowOff>
    </xdr:from>
    <xdr:ext cx="599010" cy="259045"/>
    <xdr:sp macro="" textlink="">
      <xdr:nvSpPr>
        <xdr:cNvPr id="235" name="【橋りょう・トンネル】&#10;一人当たり有形固定資産（償却資産）額平均値テキスト">
          <a:extLst>
            <a:ext uri="{FF2B5EF4-FFF2-40B4-BE49-F238E27FC236}">
              <a16:creationId xmlns:a16="http://schemas.microsoft.com/office/drawing/2014/main" id="{00000000-0008-0000-0E00-0000EB000000}"/>
            </a:ext>
          </a:extLst>
        </xdr:cNvPr>
        <xdr:cNvSpPr txBox="1"/>
      </xdr:nvSpPr>
      <xdr:spPr>
        <a:xfrm>
          <a:off x="10515600" y="1075479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457,039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102022</xdr:rowOff>
    </xdr:from>
    <xdr:to>
      <xdr:col>55</xdr:col>
      <xdr:colOff>50800</xdr:colOff>
      <xdr:row>64</xdr:row>
      <xdr:rowOff>32172</xdr:rowOff>
    </xdr:to>
    <xdr:sp macro="" textlink="">
      <xdr:nvSpPr>
        <xdr:cNvPr id="236" name="フローチャート: 判断 235">
          <a:extLst>
            <a:ext uri="{FF2B5EF4-FFF2-40B4-BE49-F238E27FC236}">
              <a16:creationId xmlns:a16="http://schemas.microsoft.com/office/drawing/2014/main" id="{00000000-0008-0000-0E00-0000EC000000}"/>
            </a:ext>
          </a:extLst>
        </xdr:cNvPr>
        <xdr:cNvSpPr/>
      </xdr:nvSpPr>
      <xdr:spPr>
        <a:xfrm>
          <a:off x="10426700" y="10903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116256</xdr:rowOff>
    </xdr:from>
    <xdr:to>
      <xdr:col>50</xdr:col>
      <xdr:colOff>165100</xdr:colOff>
      <xdr:row>64</xdr:row>
      <xdr:rowOff>46406</xdr:rowOff>
    </xdr:to>
    <xdr:sp macro="" textlink="">
      <xdr:nvSpPr>
        <xdr:cNvPr id="237" name="フローチャート: 判断 236">
          <a:extLst>
            <a:ext uri="{FF2B5EF4-FFF2-40B4-BE49-F238E27FC236}">
              <a16:creationId xmlns:a16="http://schemas.microsoft.com/office/drawing/2014/main" id="{00000000-0008-0000-0E00-0000ED000000}"/>
            </a:ext>
          </a:extLst>
        </xdr:cNvPr>
        <xdr:cNvSpPr/>
      </xdr:nvSpPr>
      <xdr:spPr>
        <a:xfrm>
          <a:off x="9588500" y="10917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114437</xdr:rowOff>
    </xdr:from>
    <xdr:to>
      <xdr:col>46</xdr:col>
      <xdr:colOff>38100</xdr:colOff>
      <xdr:row>64</xdr:row>
      <xdr:rowOff>44587</xdr:rowOff>
    </xdr:to>
    <xdr:sp macro="" textlink="">
      <xdr:nvSpPr>
        <xdr:cNvPr id="238" name="フローチャート: 判断 237">
          <a:extLst>
            <a:ext uri="{FF2B5EF4-FFF2-40B4-BE49-F238E27FC236}">
              <a16:creationId xmlns:a16="http://schemas.microsoft.com/office/drawing/2014/main" id="{00000000-0008-0000-0E00-0000EE000000}"/>
            </a:ext>
          </a:extLst>
        </xdr:cNvPr>
        <xdr:cNvSpPr/>
      </xdr:nvSpPr>
      <xdr:spPr>
        <a:xfrm>
          <a:off x="8699500" y="10915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125120</xdr:rowOff>
    </xdr:from>
    <xdr:to>
      <xdr:col>41</xdr:col>
      <xdr:colOff>101600</xdr:colOff>
      <xdr:row>64</xdr:row>
      <xdr:rowOff>55270</xdr:rowOff>
    </xdr:to>
    <xdr:sp macro="" textlink="">
      <xdr:nvSpPr>
        <xdr:cNvPr id="239" name="フローチャート: 判断 238">
          <a:extLst>
            <a:ext uri="{FF2B5EF4-FFF2-40B4-BE49-F238E27FC236}">
              <a16:creationId xmlns:a16="http://schemas.microsoft.com/office/drawing/2014/main" id="{00000000-0008-0000-0E00-0000EF000000}"/>
            </a:ext>
          </a:extLst>
        </xdr:cNvPr>
        <xdr:cNvSpPr/>
      </xdr:nvSpPr>
      <xdr:spPr>
        <a:xfrm>
          <a:off x="7810500" y="1092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112668</xdr:rowOff>
    </xdr:from>
    <xdr:to>
      <xdr:col>36</xdr:col>
      <xdr:colOff>165100</xdr:colOff>
      <xdr:row>64</xdr:row>
      <xdr:rowOff>42818</xdr:rowOff>
    </xdr:to>
    <xdr:sp macro="" textlink="">
      <xdr:nvSpPr>
        <xdr:cNvPr id="240" name="フローチャート: 判断 239">
          <a:extLst>
            <a:ext uri="{FF2B5EF4-FFF2-40B4-BE49-F238E27FC236}">
              <a16:creationId xmlns:a16="http://schemas.microsoft.com/office/drawing/2014/main" id="{00000000-0008-0000-0E00-0000F0000000}"/>
            </a:ext>
          </a:extLst>
        </xdr:cNvPr>
        <xdr:cNvSpPr/>
      </xdr:nvSpPr>
      <xdr:spPr>
        <a:xfrm>
          <a:off x="6921500" y="10914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E00-0000F1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E00-0000F2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E00-0000F3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E00-0000F4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0000000-0008-0000-0E00-0000F5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37560</xdr:rowOff>
    </xdr:from>
    <xdr:to>
      <xdr:col>55</xdr:col>
      <xdr:colOff>50800</xdr:colOff>
      <xdr:row>64</xdr:row>
      <xdr:rowOff>139160</xdr:rowOff>
    </xdr:to>
    <xdr:sp macro="" textlink="">
      <xdr:nvSpPr>
        <xdr:cNvPr id="246" name="楕円 245">
          <a:extLst>
            <a:ext uri="{FF2B5EF4-FFF2-40B4-BE49-F238E27FC236}">
              <a16:creationId xmlns:a16="http://schemas.microsoft.com/office/drawing/2014/main" id="{00000000-0008-0000-0E00-0000F6000000}"/>
            </a:ext>
          </a:extLst>
        </xdr:cNvPr>
        <xdr:cNvSpPr/>
      </xdr:nvSpPr>
      <xdr:spPr>
        <a:xfrm>
          <a:off x="10426700" y="11010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123937</xdr:rowOff>
    </xdr:from>
    <xdr:ext cx="599010" cy="259045"/>
    <xdr:sp macro="" textlink="">
      <xdr:nvSpPr>
        <xdr:cNvPr id="247" name="【橋りょう・トンネル】&#10;一人当たり有形固定資産（償却資産）額該当値テキスト">
          <a:extLst>
            <a:ext uri="{FF2B5EF4-FFF2-40B4-BE49-F238E27FC236}">
              <a16:creationId xmlns:a16="http://schemas.microsoft.com/office/drawing/2014/main" id="{00000000-0008-0000-0E00-0000F7000000}"/>
            </a:ext>
          </a:extLst>
        </xdr:cNvPr>
        <xdr:cNvSpPr txBox="1"/>
      </xdr:nvSpPr>
      <xdr:spPr>
        <a:xfrm>
          <a:off x="10515600" y="109252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37593</xdr:rowOff>
    </xdr:from>
    <xdr:to>
      <xdr:col>50</xdr:col>
      <xdr:colOff>165100</xdr:colOff>
      <xdr:row>64</xdr:row>
      <xdr:rowOff>139193</xdr:rowOff>
    </xdr:to>
    <xdr:sp macro="" textlink="">
      <xdr:nvSpPr>
        <xdr:cNvPr id="248" name="楕円 247">
          <a:extLst>
            <a:ext uri="{FF2B5EF4-FFF2-40B4-BE49-F238E27FC236}">
              <a16:creationId xmlns:a16="http://schemas.microsoft.com/office/drawing/2014/main" id="{00000000-0008-0000-0E00-0000F8000000}"/>
            </a:ext>
          </a:extLst>
        </xdr:cNvPr>
        <xdr:cNvSpPr/>
      </xdr:nvSpPr>
      <xdr:spPr>
        <a:xfrm>
          <a:off x="9588500" y="11010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88360</xdr:rowOff>
    </xdr:from>
    <xdr:to>
      <xdr:col>55</xdr:col>
      <xdr:colOff>0</xdr:colOff>
      <xdr:row>64</xdr:row>
      <xdr:rowOff>88393</xdr:rowOff>
    </xdr:to>
    <xdr:cxnSp macro="">
      <xdr:nvCxnSpPr>
        <xdr:cNvPr id="249" name="直線コネクタ 248">
          <a:extLst>
            <a:ext uri="{FF2B5EF4-FFF2-40B4-BE49-F238E27FC236}">
              <a16:creationId xmlns:a16="http://schemas.microsoft.com/office/drawing/2014/main" id="{00000000-0008-0000-0E00-0000F9000000}"/>
            </a:ext>
          </a:extLst>
        </xdr:cNvPr>
        <xdr:cNvCxnSpPr/>
      </xdr:nvCxnSpPr>
      <xdr:spPr>
        <a:xfrm flipV="1">
          <a:off x="9639300" y="11061160"/>
          <a:ext cx="838200" cy="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37748</xdr:rowOff>
    </xdr:from>
    <xdr:to>
      <xdr:col>46</xdr:col>
      <xdr:colOff>38100</xdr:colOff>
      <xdr:row>64</xdr:row>
      <xdr:rowOff>139348</xdr:rowOff>
    </xdr:to>
    <xdr:sp macro="" textlink="">
      <xdr:nvSpPr>
        <xdr:cNvPr id="250" name="楕円 249">
          <a:extLst>
            <a:ext uri="{FF2B5EF4-FFF2-40B4-BE49-F238E27FC236}">
              <a16:creationId xmlns:a16="http://schemas.microsoft.com/office/drawing/2014/main" id="{00000000-0008-0000-0E00-0000FA000000}"/>
            </a:ext>
          </a:extLst>
        </xdr:cNvPr>
        <xdr:cNvSpPr/>
      </xdr:nvSpPr>
      <xdr:spPr>
        <a:xfrm>
          <a:off x="8699500" y="11010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88393</xdr:rowOff>
    </xdr:from>
    <xdr:to>
      <xdr:col>50</xdr:col>
      <xdr:colOff>114300</xdr:colOff>
      <xdr:row>64</xdr:row>
      <xdr:rowOff>88548</xdr:rowOff>
    </xdr:to>
    <xdr:cxnSp macro="">
      <xdr:nvCxnSpPr>
        <xdr:cNvPr id="251" name="直線コネクタ 250">
          <a:extLst>
            <a:ext uri="{FF2B5EF4-FFF2-40B4-BE49-F238E27FC236}">
              <a16:creationId xmlns:a16="http://schemas.microsoft.com/office/drawing/2014/main" id="{00000000-0008-0000-0E00-0000FB000000}"/>
            </a:ext>
          </a:extLst>
        </xdr:cNvPr>
        <xdr:cNvCxnSpPr/>
      </xdr:nvCxnSpPr>
      <xdr:spPr>
        <a:xfrm flipV="1">
          <a:off x="8750300" y="11061193"/>
          <a:ext cx="889000" cy="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37471</xdr:rowOff>
    </xdr:from>
    <xdr:to>
      <xdr:col>41</xdr:col>
      <xdr:colOff>101600</xdr:colOff>
      <xdr:row>64</xdr:row>
      <xdr:rowOff>139071</xdr:rowOff>
    </xdr:to>
    <xdr:sp macro="" textlink="">
      <xdr:nvSpPr>
        <xdr:cNvPr id="252" name="楕円 251">
          <a:extLst>
            <a:ext uri="{FF2B5EF4-FFF2-40B4-BE49-F238E27FC236}">
              <a16:creationId xmlns:a16="http://schemas.microsoft.com/office/drawing/2014/main" id="{00000000-0008-0000-0E00-0000FC000000}"/>
            </a:ext>
          </a:extLst>
        </xdr:cNvPr>
        <xdr:cNvSpPr/>
      </xdr:nvSpPr>
      <xdr:spPr>
        <a:xfrm>
          <a:off x="7810500" y="11010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88271</xdr:rowOff>
    </xdr:from>
    <xdr:to>
      <xdr:col>45</xdr:col>
      <xdr:colOff>177800</xdr:colOff>
      <xdr:row>64</xdr:row>
      <xdr:rowOff>88548</xdr:rowOff>
    </xdr:to>
    <xdr:cxnSp macro="">
      <xdr:nvCxnSpPr>
        <xdr:cNvPr id="253" name="直線コネクタ 252">
          <a:extLst>
            <a:ext uri="{FF2B5EF4-FFF2-40B4-BE49-F238E27FC236}">
              <a16:creationId xmlns:a16="http://schemas.microsoft.com/office/drawing/2014/main" id="{00000000-0008-0000-0E00-0000FD000000}"/>
            </a:ext>
          </a:extLst>
        </xdr:cNvPr>
        <xdr:cNvCxnSpPr/>
      </xdr:nvCxnSpPr>
      <xdr:spPr>
        <a:xfrm>
          <a:off x="7861300" y="11061071"/>
          <a:ext cx="889000" cy="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64</xdr:row>
      <xdr:rowOff>37367</xdr:rowOff>
    </xdr:from>
    <xdr:to>
      <xdr:col>36</xdr:col>
      <xdr:colOff>165100</xdr:colOff>
      <xdr:row>64</xdr:row>
      <xdr:rowOff>138967</xdr:rowOff>
    </xdr:to>
    <xdr:sp macro="" textlink="">
      <xdr:nvSpPr>
        <xdr:cNvPr id="254" name="楕円 253">
          <a:extLst>
            <a:ext uri="{FF2B5EF4-FFF2-40B4-BE49-F238E27FC236}">
              <a16:creationId xmlns:a16="http://schemas.microsoft.com/office/drawing/2014/main" id="{00000000-0008-0000-0E00-0000FE000000}"/>
            </a:ext>
          </a:extLst>
        </xdr:cNvPr>
        <xdr:cNvSpPr/>
      </xdr:nvSpPr>
      <xdr:spPr>
        <a:xfrm>
          <a:off x="6921500" y="11010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88167</xdr:rowOff>
    </xdr:from>
    <xdr:to>
      <xdr:col>41</xdr:col>
      <xdr:colOff>50800</xdr:colOff>
      <xdr:row>64</xdr:row>
      <xdr:rowOff>88271</xdr:rowOff>
    </xdr:to>
    <xdr:cxnSp macro="">
      <xdr:nvCxnSpPr>
        <xdr:cNvPr id="255" name="直線コネクタ 254">
          <a:extLst>
            <a:ext uri="{FF2B5EF4-FFF2-40B4-BE49-F238E27FC236}">
              <a16:creationId xmlns:a16="http://schemas.microsoft.com/office/drawing/2014/main" id="{00000000-0008-0000-0E00-0000FF000000}"/>
            </a:ext>
          </a:extLst>
        </xdr:cNvPr>
        <xdr:cNvCxnSpPr/>
      </xdr:nvCxnSpPr>
      <xdr:spPr>
        <a:xfrm>
          <a:off x="6972300" y="11060967"/>
          <a:ext cx="889000" cy="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62933</xdr:rowOff>
    </xdr:from>
    <xdr:ext cx="599010" cy="259045"/>
    <xdr:sp macro="" textlink="">
      <xdr:nvSpPr>
        <xdr:cNvPr id="256" name="n_1aveValue【橋りょう・トンネル】&#10;一人当たり有形固定資産（償却資産）額">
          <a:extLst>
            <a:ext uri="{FF2B5EF4-FFF2-40B4-BE49-F238E27FC236}">
              <a16:creationId xmlns:a16="http://schemas.microsoft.com/office/drawing/2014/main" id="{00000000-0008-0000-0E00-000000010000}"/>
            </a:ext>
          </a:extLst>
        </xdr:cNvPr>
        <xdr:cNvSpPr txBox="1"/>
      </xdr:nvSpPr>
      <xdr:spPr>
        <a:xfrm>
          <a:off x="9327095" y="10692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61114</xdr:rowOff>
    </xdr:from>
    <xdr:ext cx="599010" cy="259045"/>
    <xdr:sp macro="" textlink="">
      <xdr:nvSpPr>
        <xdr:cNvPr id="257" name="n_2aveValue【橋りょう・トンネル】&#10;一人当たり有形固定資産（償却資産）額">
          <a:extLst>
            <a:ext uri="{FF2B5EF4-FFF2-40B4-BE49-F238E27FC236}">
              <a16:creationId xmlns:a16="http://schemas.microsoft.com/office/drawing/2014/main" id="{00000000-0008-0000-0E00-000001010000}"/>
            </a:ext>
          </a:extLst>
        </xdr:cNvPr>
        <xdr:cNvSpPr txBox="1"/>
      </xdr:nvSpPr>
      <xdr:spPr>
        <a:xfrm>
          <a:off x="8450795" y="10691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71797</xdr:rowOff>
    </xdr:from>
    <xdr:ext cx="599010" cy="259045"/>
    <xdr:sp macro="" textlink="">
      <xdr:nvSpPr>
        <xdr:cNvPr id="258" name="n_3aveValue【橋りょう・トンネル】&#10;一人当たり有形固定資産（償却資産）額">
          <a:extLst>
            <a:ext uri="{FF2B5EF4-FFF2-40B4-BE49-F238E27FC236}">
              <a16:creationId xmlns:a16="http://schemas.microsoft.com/office/drawing/2014/main" id="{00000000-0008-0000-0E00-000002010000}"/>
            </a:ext>
          </a:extLst>
        </xdr:cNvPr>
        <xdr:cNvSpPr txBox="1"/>
      </xdr:nvSpPr>
      <xdr:spPr>
        <a:xfrm>
          <a:off x="7561795" y="10701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59345</xdr:rowOff>
    </xdr:from>
    <xdr:ext cx="599010" cy="259045"/>
    <xdr:sp macro="" textlink="">
      <xdr:nvSpPr>
        <xdr:cNvPr id="259" name="n_4aveValue【橋りょう・トンネル】&#10;一人当たり有形固定資産（償却資産）額">
          <a:extLst>
            <a:ext uri="{FF2B5EF4-FFF2-40B4-BE49-F238E27FC236}">
              <a16:creationId xmlns:a16="http://schemas.microsoft.com/office/drawing/2014/main" id="{00000000-0008-0000-0E00-000003010000}"/>
            </a:ext>
          </a:extLst>
        </xdr:cNvPr>
        <xdr:cNvSpPr txBox="1"/>
      </xdr:nvSpPr>
      <xdr:spPr>
        <a:xfrm>
          <a:off x="6672795" y="106892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130320</xdr:rowOff>
    </xdr:from>
    <xdr:ext cx="599010" cy="259045"/>
    <xdr:sp macro="" textlink="">
      <xdr:nvSpPr>
        <xdr:cNvPr id="260" name="n_1mainValue【橋りょう・トンネル】&#10;一人当たり有形固定資産（償却資産）額">
          <a:extLst>
            <a:ext uri="{FF2B5EF4-FFF2-40B4-BE49-F238E27FC236}">
              <a16:creationId xmlns:a16="http://schemas.microsoft.com/office/drawing/2014/main" id="{00000000-0008-0000-0E00-000004010000}"/>
            </a:ext>
          </a:extLst>
        </xdr:cNvPr>
        <xdr:cNvSpPr txBox="1"/>
      </xdr:nvSpPr>
      <xdr:spPr>
        <a:xfrm>
          <a:off x="9327095" y="11103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130475</xdr:rowOff>
    </xdr:from>
    <xdr:ext cx="599010" cy="259045"/>
    <xdr:sp macro="" textlink="">
      <xdr:nvSpPr>
        <xdr:cNvPr id="261" name="n_2mainValue【橋りょう・トンネル】&#10;一人当たり有形固定資産（償却資産）額">
          <a:extLst>
            <a:ext uri="{FF2B5EF4-FFF2-40B4-BE49-F238E27FC236}">
              <a16:creationId xmlns:a16="http://schemas.microsoft.com/office/drawing/2014/main" id="{00000000-0008-0000-0E00-000005010000}"/>
            </a:ext>
          </a:extLst>
        </xdr:cNvPr>
        <xdr:cNvSpPr txBox="1"/>
      </xdr:nvSpPr>
      <xdr:spPr>
        <a:xfrm>
          <a:off x="8450795" y="11103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130198</xdr:rowOff>
    </xdr:from>
    <xdr:ext cx="599010" cy="259045"/>
    <xdr:sp macro="" textlink="">
      <xdr:nvSpPr>
        <xdr:cNvPr id="262" name="n_3mainValue【橋りょう・トンネル】&#10;一人当たり有形固定資産（償却資産）額">
          <a:extLst>
            <a:ext uri="{FF2B5EF4-FFF2-40B4-BE49-F238E27FC236}">
              <a16:creationId xmlns:a16="http://schemas.microsoft.com/office/drawing/2014/main" id="{00000000-0008-0000-0E00-000006010000}"/>
            </a:ext>
          </a:extLst>
        </xdr:cNvPr>
        <xdr:cNvSpPr txBox="1"/>
      </xdr:nvSpPr>
      <xdr:spPr>
        <a:xfrm>
          <a:off x="7561795" y="111029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64</xdr:row>
      <xdr:rowOff>130094</xdr:rowOff>
    </xdr:from>
    <xdr:ext cx="599010" cy="259045"/>
    <xdr:sp macro="" textlink="">
      <xdr:nvSpPr>
        <xdr:cNvPr id="263" name="n_4mainValue【橋りょう・トンネル】&#10;一人当たり有形固定資産（償却資産）額">
          <a:extLst>
            <a:ext uri="{FF2B5EF4-FFF2-40B4-BE49-F238E27FC236}">
              <a16:creationId xmlns:a16="http://schemas.microsoft.com/office/drawing/2014/main" id="{00000000-0008-0000-0E00-000007010000}"/>
            </a:ext>
          </a:extLst>
        </xdr:cNvPr>
        <xdr:cNvSpPr txBox="1"/>
      </xdr:nvSpPr>
      <xdr:spPr>
        <a:xfrm>
          <a:off x="6672795" y="11102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00000000-0008-0000-0E00-000008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00000000-0008-0000-0E00-000009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00000000-0008-0000-0E00-00000A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00000000-0008-0000-0E00-00000B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00000000-0008-0000-0E00-00000C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00000000-0008-0000-0E00-00000D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00000000-0008-0000-0E00-00000E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00000000-0008-0000-0E00-00000F010000}"/>
            </a:ext>
          </a:extLst>
        </xdr:cNvPr>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72" name="正方形/長方形 271">
          <a:extLst>
            <a:ext uri="{FF2B5EF4-FFF2-40B4-BE49-F238E27FC236}">
              <a16:creationId xmlns:a16="http://schemas.microsoft.com/office/drawing/2014/main" id="{00000000-0008-0000-0E00-000010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3" name="正方形/長方形 272">
          <a:extLst>
            <a:ext uri="{FF2B5EF4-FFF2-40B4-BE49-F238E27FC236}">
              <a16:creationId xmlns:a16="http://schemas.microsoft.com/office/drawing/2014/main" id="{00000000-0008-0000-0E00-000011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4" name="正方形/長方形 273">
          <a:extLst>
            <a:ext uri="{FF2B5EF4-FFF2-40B4-BE49-F238E27FC236}">
              <a16:creationId xmlns:a16="http://schemas.microsoft.com/office/drawing/2014/main" id="{00000000-0008-0000-0E00-000012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5" name="正方形/長方形 274">
          <a:extLst>
            <a:ext uri="{FF2B5EF4-FFF2-40B4-BE49-F238E27FC236}">
              <a16:creationId xmlns:a16="http://schemas.microsoft.com/office/drawing/2014/main" id="{00000000-0008-0000-0E00-000013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6" name="正方形/長方形 275">
          <a:extLst>
            <a:ext uri="{FF2B5EF4-FFF2-40B4-BE49-F238E27FC236}">
              <a16:creationId xmlns:a16="http://schemas.microsoft.com/office/drawing/2014/main" id="{00000000-0008-0000-0E00-000014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7" name="正方形/長方形 276">
          <a:extLst>
            <a:ext uri="{FF2B5EF4-FFF2-40B4-BE49-F238E27FC236}">
              <a16:creationId xmlns:a16="http://schemas.microsoft.com/office/drawing/2014/main" id="{00000000-0008-0000-0E00-000015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8" name="正方形/長方形 277">
          <a:extLst>
            <a:ext uri="{FF2B5EF4-FFF2-40B4-BE49-F238E27FC236}">
              <a16:creationId xmlns:a16="http://schemas.microsoft.com/office/drawing/2014/main" id="{00000000-0008-0000-0E00-000016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9" name="正方形/長方形 278">
          <a:extLst>
            <a:ext uri="{FF2B5EF4-FFF2-40B4-BE49-F238E27FC236}">
              <a16:creationId xmlns:a16="http://schemas.microsoft.com/office/drawing/2014/main" id="{00000000-0008-0000-0E00-000017010000}"/>
            </a:ext>
          </a:extLst>
        </xdr:cNvPr>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80" name="正方形/長方形 279">
          <a:extLst>
            <a:ext uri="{FF2B5EF4-FFF2-40B4-BE49-F238E27FC236}">
              <a16:creationId xmlns:a16="http://schemas.microsoft.com/office/drawing/2014/main" id="{00000000-0008-0000-0E00-000018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1" name="正方形/長方形 280">
          <a:extLst>
            <a:ext uri="{FF2B5EF4-FFF2-40B4-BE49-F238E27FC236}">
              <a16:creationId xmlns:a16="http://schemas.microsoft.com/office/drawing/2014/main" id="{00000000-0008-0000-0E00-000019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2" name="正方形/長方形 281">
          <a:extLst>
            <a:ext uri="{FF2B5EF4-FFF2-40B4-BE49-F238E27FC236}">
              <a16:creationId xmlns:a16="http://schemas.microsoft.com/office/drawing/2014/main" id="{00000000-0008-0000-0E00-00001A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3" name="正方形/長方形 282">
          <a:extLst>
            <a:ext uri="{FF2B5EF4-FFF2-40B4-BE49-F238E27FC236}">
              <a16:creationId xmlns:a16="http://schemas.microsoft.com/office/drawing/2014/main" id="{00000000-0008-0000-0E00-00001B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4" name="正方形/長方形 283">
          <a:extLst>
            <a:ext uri="{FF2B5EF4-FFF2-40B4-BE49-F238E27FC236}">
              <a16:creationId xmlns:a16="http://schemas.microsoft.com/office/drawing/2014/main" id="{00000000-0008-0000-0E00-00001C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5" name="正方形/長方形 284">
          <a:extLst>
            <a:ext uri="{FF2B5EF4-FFF2-40B4-BE49-F238E27FC236}">
              <a16:creationId xmlns:a16="http://schemas.microsoft.com/office/drawing/2014/main" id="{00000000-0008-0000-0E00-00001D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6" name="正方形/長方形 285">
          <a:extLst>
            <a:ext uri="{FF2B5EF4-FFF2-40B4-BE49-F238E27FC236}">
              <a16:creationId xmlns:a16="http://schemas.microsoft.com/office/drawing/2014/main" id="{00000000-0008-0000-0E00-00001E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7" name="正方形/長方形 286">
          <a:extLst>
            <a:ext uri="{FF2B5EF4-FFF2-40B4-BE49-F238E27FC236}">
              <a16:creationId xmlns:a16="http://schemas.microsoft.com/office/drawing/2014/main" id="{00000000-0008-0000-0E00-00001F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8" name="正方形/長方形 287">
          <a:extLst>
            <a:ext uri="{FF2B5EF4-FFF2-40B4-BE49-F238E27FC236}">
              <a16:creationId xmlns:a16="http://schemas.microsoft.com/office/drawing/2014/main" id="{00000000-0008-0000-0E00-000020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9" name="正方形/長方形 288">
          <a:extLst>
            <a:ext uri="{FF2B5EF4-FFF2-40B4-BE49-F238E27FC236}">
              <a16:creationId xmlns:a16="http://schemas.microsoft.com/office/drawing/2014/main" id="{00000000-0008-0000-0E00-000021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90" name="正方形/長方形 289">
          <a:extLst>
            <a:ext uri="{FF2B5EF4-FFF2-40B4-BE49-F238E27FC236}">
              <a16:creationId xmlns:a16="http://schemas.microsoft.com/office/drawing/2014/main" id="{00000000-0008-0000-0E00-000022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91" name="正方形/長方形 290">
          <a:extLst>
            <a:ext uri="{FF2B5EF4-FFF2-40B4-BE49-F238E27FC236}">
              <a16:creationId xmlns:a16="http://schemas.microsoft.com/office/drawing/2014/main" id="{00000000-0008-0000-0E00-000023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2" name="正方形/長方形 291">
          <a:extLst>
            <a:ext uri="{FF2B5EF4-FFF2-40B4-BE49-F238E27FC236}">
              <a16:creationId xmlns:a16="http://schemas.microsoft.com/office/drawing/2014/main" id="{00000000-0008-0000-0E00-000024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3" name="正方形/長方形 292">
          <a:extLst>
            <a:ext uri="{FF2B5EF4-FFF2-40B4-BE49-F238E27FC236}">
              <a16:creationId xmlns:a16="http://schemas.microsoft.com/office/drawing/2014/main" id="{00000000-0008-0000-0E00-000025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4" name="正方形/長方形 293">
          <a:extLst>
            <a:ext uri="{FF2B5EF4-FFF2-40B4-BE49-F238E27FC236}">
              <a16:creationId xmlns:a16="http://schemas.microsoft.com/office/drawing/2014/main" id="{00000000-0008-0000-0E00-000026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5" name="正方形/長方形 294">
          <a:extLst>
            <a:ext uri="{FF2B5EF4-FFF2-40B4-BE49-F238E27FC236}">
              <a16:creationId xmlns:a16="http://schemas.microsoft.com/office/drawing/2014/main" id="{00000000-0008-0000-0E00-000027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6" name="正方形/長方形 295">
          <a:extLst>
            <a:ext uri="{FF2B5EF4-FFF2-40B4-BE49-F238E27FC236}">
              <a16:creationId xmlns:a16="http://schemas.microsoft.com/office/drawing/2014/main" id="{00000000-0008-0000-0E00-000028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7" name="正方形/長方形 296">
          <a:extLst>
            <a:ext uri="{FF2B5EF4-FFF2-40B4-BE49-F238E27FC236}">
              <a16:creationId xmlns:a16="http://schemas.microsoft.com/office/drawing/2014/main" id="{00000000-0008-0000-0E00-000029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8" name="正方形/長方形 297">
          <a:extLst>
            <a:ext uri="{FF2B5EF4-FFF2-40B4-BE49-F238E27FC236}">
              <a16:creationId xmlns:a16="http://schemas.microsoft.com/office/drawing/2014/main" id="{00000000-0008-0000-0E00-00002A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9" name="正方形/長方形 298">
          <a:extLst>
            <a:ext uri="{FF2B5EF4-FFF2-40B4-BE49-F238E27FC236}">
              <a16:creationId xmlns:a16="http://schemas.microsoft.com/office/drawing/2014/main" id="{00000000-0008-0000-0E00-00002B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00" name="正方形/長方形 299">
          <a:extLst>
            <a:ext uri="{FF2B5EF4-FFF2-40B4-BE49-F238E27FC236}">
              <a16:creationId xmlns:a16="http://schemas.microsoft.com/office/drawing/2014/main" id="{00000000-0008-0000-0E00-00002C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1" name="正方形/長方形 300">
          <a:extLst>
            <a:ext uri="{FF2B5EF4-FFF2-40B4-BE49-F238E27FC236}">
              <a16:creationId xmlns:a16="http://schemas.microsoft.com/office/drawing/2014/main" id="{00000000-0008-0000-0E00-00002D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2" name="正方形/長方形 301">
          <a:extLst>
            <a:ext uri="{FF2B5EF4-FFF2-40B4-BE49-F238E27FC236}">
              <a16:creationId xmlns:a16="http://schemas.microsoft.com/office/drawing/2014/main" id="{00000000-0008-0000-0E00-00002E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3" name="正方形/長方形 302">
          <a:extLst>
            <a:ext uri="{FF2B5EF4-FFF2-40B4-BE49-F238E27FC236}">
              <a16:creationId xmlns:a16="http://schemas.microsoft.com/office/drawing/2014/main" id="{00000000-0008-0000-0E00-00002F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4" name="テキスト ボックス 303">
          <a:extLst>
            <a:ext uri="{FF2B5EF4-FFF2-40B4-BE49-F238E27FC236}">
              <a16:creationId xmlns:a16="http://schemas.microsoft.com/office/drawing/2014/main" id="{00000000-0008-0000-0E00-000030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5" name="直線コネクタ 304">
          <a:extLst>
            <a:ext uri="{FF2B5EF4-FFF2-40B4-BE49-F238E27FC236}">
              <a16:creationId xmlns:a16="http://schemas.microsoft.com/office/drawing/2014/main" id="{00000000-0008-0000-0E00-000031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06" name="テキスト ボックス 305">
          <a:extLst>
            <a:ext uri="{FF2B5EF4-FFF2-40B4-BE49-F238E27FC236}">
              <a16:creationId xmlns:a16="http://schemas.microsoft.com/office/drawing/2014/main" id="{00000000-0008-0000-0E00-000032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07" name="直線コネクタ 306">
          <a:extLst>
            <a:ext uri="{FF2B5EF4-FFF2-40B4-BE49-F238E27FC236}">
              <a16:creationId xmlns:a16="http://schemas.microsoft.com/office/drawing/2014/main" id="{00000000-0008-0000-0E00-000033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08" name="テキスト ボックス 307">
          <a:extLst>
            <a:ext uri="{FF2B5EF4-FFF2-40B4-BE49-F238E27FC236}">
              <a16:creationId xmlns:a16="http://schemas.microsoft.com/office/drawing/2014/main" id="{00000000-0008-0000-0E00-00003401000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09" name="直線コネクタ 308">
          <a:extLst>
            <a:ext uri="{FF2B5EF4-FFF2-40B4-BE49-F238E27FC236}">
              <a16:creationId xmlns:a16="http://schemas.microsoft.com/office/drawing/2014/main" id="{00000000-0008-0000-0E00-000035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10" name="テキスト ボックス 309">
          <a:extLst>
            <a:ext uri="{FF2B5EF4-FFF2-40B4-BE49-F238E27FC236}">
              <a16:creationId xmlns:a16="http://schemas.microsoft.com/office/drawing/2014/main" id="{00000000-0008-0000-0E00-000036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11" name="直線コネクタ 310">
          <a:extLst>
            <a:ext uri="{FF2B5EF4-FFF2-40B4-BE49-F238E27FC236}">
              <a16:creationId xmlns:a16="http://schemas.microsoft.com/office/drawing/2014/main" id="{00000000-0008-0000-0E00-000037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12" name="テキスト ボックス 311">
          <a:extLst>
            <a:ext uri="{FF2B5EF4-FFF2-40B4-BE49-F238E27FC236}">
              <a16:creationId xmlns:a16="http://schemas.microsoft.com/office/drawing/2014/main" id="{00000000-0008-0000-0E00-000038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13" name="直線コネクタ 312">
          <a:extLst>
            <a:ext uri="{FF2B5EF4-FFF2-40B4-BE49-F238E27FC236}">
              <a16:creationId xmlns:a16="http://schemas.microsoft.com/office/drawing/2014/main" id="{00000000-0008-0000-0E00-000039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14" name="テキスト ボックス 313">
          <a:extLst>
            <a:ext uri="{FF2B5EF4-FFF2-40B4-BE49-F238E27FC236}">
              <a16:creationId xmlns:a16="http://schemas.microsoft.com/office/drawing/2014/main" id="{00000000-0008-0000-0E00-00003A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15" name="直線コネクタ 314">
          <a:extLst>
            <a:ext uri="{FF2B5EF4-FFF2-40B4-BE49-F238E27FC236}">
              <a16:creationId xmlns:a16="http://schemas.microsoft.com/office/drawing/2014/main" id="{00000000-0008-0000-0E00-00003B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16" name="テキスト ボックス 315">
          <a:extLst>
            <a:ext uri="{FF2B5EF4-FFF2-40B4-BE49-F238E27FC236}">
              <a16:creationId xmlns:a16="http://schemas.microsoft.com/office/drawing/2014/main" id="{00000000-0008-0000-0E00-00003C010000}"/>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17" name="直線コネクタ 316">
          <a:extLst>
            <a:ext uri="{FF2B5EF4-FFF2-40B4-BE49-F238E27FC236}">
              <a16:creationId xmlns:a16="http://schemas.microsoft.com/office/drawing/2014/main" id="{00000000-0008-0000-0E00-00003D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18" name="テキスト ボックス 317">
          <a:extLst>
            <a:ext uri="{FF2B5EF4-FFF2-40B4-BE49-F238E27FC236}">
              <a16:creationId xmlns:a16="http://schemas.microsoft.com/office/drawing/2014/main" id="{00000000-0008-0000-0E00-00003E010000}"/>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19" name="【認定こども園・幼稚園・保育所】&#10;有形固定資産減価償却率グラフ枠">
          <a:extLst>
            <a:ext uri="{FF2B5EF4-FFF2-40B4-BE49-F238E27FC236}">
              <a16:creationId xmlns:a16="http://schemas.microsoft.com/office/drawing/2014/main" id="{00000000-0008-0000-0E00-00003F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40005</xdr:rowOff>
    </xdr:from>
    <xdr:to>
      <xdr:col>85</xdr:col>
      <xdr:colOff>126364</xdr:colOff>
      <xdr:row>42</xdr:row>
      <xdr:rowOff>38100</xdr:rowOff>
    </xdr:to>
    <xdr:cxnSp macro="">
      <xdr:nvCxnSpPr>
        <xdr:cNvPr id="320" name="直線コネクタ 319">
          <a:extLst>
            <a:ext uri="{FF2B5EF4-FFF2-40B4-BE49-F238E27FC236}">
              <a16:creationId xmlns:a16="http://schemas.microsoft.com/office/drawing/2014/main" id="{00000000-0008-0000-0E00-000040010000}"/>
            </a:ext>
          </a:extLst>
        </xdr:cNvPr>
        <xdr:cNvCxnSpPr/>
      </xdr:nvCxnSpPr>
      <xdr:spPr>
        <a:xfrm flipV="1">
          <a:off x="16318864" y="5697855"/>
          <a:ext cx="0" cy="1541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321" name="【認定こども園・幼稚園・保育所】&#10;有形固定資産減価償却率最小値テキスト">
          <a:extLst>
            <a:ext uri="{FF2B5EF4-FFF2-40B4-BE49-F238E27FC236}">
              <a16:creationId xmlns:a16="http://schemas.microsoft.com/office/drawing/2014/main" id="{00000000-0008-0000-0E00-000041010000}"/>
            </a:ext>
          </a:extLst>
        </xdr:cNvPr>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322" name="直線コネクタ 321">
          <a:extLst>
            <a:ext uri="{FF2B5EF4-FFF2-40B4-BE49-F238E27FC236}">
              <a16:creationId xmlns:a16="http://schemas.microsoft.com/office/drawing/2014/main" id="{00000000-0008-0000-0E00-000042010000}"/>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158132</xdr:rowOff>
    </xdr:from>
    <xdr:ext cx="405111" cy="259045"/>
    <xdr:sp macro="" textlink="">
      <xdr:nvSpPr>
        <xdr:cNvPr id="323" name="【認定こども園・幼稚園・保育所】&#10;有形固定資産減価償却率最大値テキスト">
          <a:extLst>
            <a:ext uri="{FF2B5EF4-FFF2-40B4-BE49-F238E27FC236}">
              <a16:creationId xmlns:a16="http://schemas.microsoft.com/office/drawing/2014/main" id="{00000000-0008-0000-0E00-000043010000}"/>
            </a:ext>
          </a:extLst>
        </xdr:cNvPr>
        <xdr:cNvSpPr txBox="1"/>
      </xdr:nvSpPr>
      <xdr:spPr>
        <a:xfrm>
          <a:off x="16357600" y="5473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40005</xdr:rowOff>
    </xdr:from>
    <xdr:to>
      <xdr:col>86</xdr:col>
      <xdr:colOff>25400</xdr:colOff>
      <xdr:row>33</xdr:row>
      <xdr:rowOff>40005</xdr:rowOff>
    </xdr:to>
    <xdr:cxnSp macro="">
      <xdr:nvCxnSpPr>
        <xdr:cNvPr id="324" name="直線コネクタ 323">
          <a:extLst>
            <a:ext uri="{FF2B5EF4-FFF2-40B4-BE49-F238E27FC236}">
              <a16:creationId xmlns:a16="http://schemas.microsoft.com/office/drawing/2014/main" id="{00000000-0008-0000-0E00-000044010000}"/>
            </a:ext>
          </a:extLst>
        </xdr:cNvPr>
        <xdr:cNvCxnSpPr/>
      </xdr:nvCxnSpPr>
      <xdr:spPr>
        <a:xfrm>
          <a:off x="16230600" y="5697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130192</xdr:rowOff>
    </xdr:from>
    <xdr:ext cx="405111" cy="259045"/>
    <xdr:sp macro="" textlink="">
      <xdr:nvSpPr>
        <xdr:cNvPr id="325" name="【認定こども園・幼稚園・保育所】&#10;有形固定資産減価償却率平均値テキスト">
          <a:extLst>
            <a:ext uri="{FF2B5EF4-FFF2-40B4-BE49-F238E27FC236}">
              <a16:creationId xmlns:a16="http://schemas.microsoft.com/office/drawing/2014/main" id="{00000000-0008-0000-0E00-000045010000}"/>
            </a:ext>
          </a:extLst>
        </xdr:cNvPr>
        <xdr:cNvSpPr txBox="1"/>
      </xdr:nvSpPr>
      <xdr:spPr>
        <a:xfrm>
          <a:off x="16357600" y="63023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107315</xdr:rowOff>
    </xdr:from>
    <xdr:to>
      <xdr:col>85</xdr:col>
      <xdr:colOff>177800</xdr:colOff>
      <xdr:row>38</xdr:row>
      <xdr:rowOff>37465</xdr:rowOff>
    </xdr:to>
    <xdr:sp macro="" textlink="">
      <xdr:nvSpPr>
        <xdr:cNvPr id="326" name="フローチャート: 判断 325">
          <a:extLst>
            <a:ext uri="{FF2B5EF4-FFF2-40B4-BE49-F238E27FC236}">
              <a16:creationId xmlns:a16="http://schemas.microsoft.com/office/drawing/2014/main" id="{00000000-0008-0000-0E00-000046010000}"/>
            </a:ext>
          </a:extLst>
        </xdr:cNvPr>
        <xdr:cNvSpPr/>
      </xdr:nvSpPr>
      <xdr:spPr>
        <a:xfrm>
          <a:off x="162687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78740</xdr:rowOff>
    </xdr:from>
    <xdr:to>
      <xdr:col>81</xdr:col>
      <xdr:colOff>101600</xdr:colOff>
      <xdr:row>38</xdr:row>
      <xdr:rowOff>8890</xdr:rowOff>
    </xdr:to>
    <xdr:sp macro="" textlink="">
      <xdr:nvSpPr>
        <xdr:cNvPr id="327" name="フローチャート: 判断 326">
          <a:extLst>
            <a:ext uri="{FF2B5EF4-FFF2-40B4-BE49-F238E27FC236}">
              <a16:creationId xmlns:a16="http://schemas.microsoft.com/office/drawing/2014/main" id="{00000000-0008-0000-0E00-000047010000}"/>
            </a:ext>
          </a:extLst>
        </xdr:cNvPr>
        <xdr:cNvSpPr/>
      </xdr:nvSpPr>
      <xdr:spPr>
        <a:xfrm>
          <a:off x="15430500" y="642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120650</xdr:rowOff>
    </xdr:from>
    <xdr:to>
      <xdr:col>76</xdr:col>
      <xdr:colOff>165100</xdr:colOff>
      <xdr:row>38</xdr:row>
      <xdr:rowOff>50800</xdr:rowOff>
    </xdr:to>
    <xdr:sp macro="" textlink="">
      <xdr:nvSpPr>
        <xdr:cNvPr id="328" name="フローチャート: 判断 327">
          <a:extLst>
            <a:ext uri="{FF2B5EF4-FFF2-40B4-BE49-F238E27FC236}">
              <a16:creationId xmlns:a16="http://schemas.microsoft.com/office/drawing/2014/main" id="{00000000-0008-0000-0E00-000048010000}"/>
            </a:ext>
          </a:extLst>
        </xdr:cNvPr>
        <xdr:cNvSpPr/>
      </xdr:nvSpPr>
      <xdr:spPr>
        <a:xfrm>
          <a:off x="145415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34</xdr:row>
      <xdr:rowOff>25400</xdr:rowOff>
    </xdr:from>
    <xdr:to>
      <xdr:col>72</xdr:col>
      <xdr:colOff>38100</xdr:colOff>
      <xdr:row>34</xdr:row>
      <xdr:rowOff>127000</xdr:rowOff>
    </xdr:to>
    <xdr:sp macro="" textlink="">
      <xdr:nvSpPr>
        <xdr:cNvPr id="329" name="フローチャート: 判断 328">
          <a:extLst>
            <a:ext uri="{FF2B5EF4-FFF2-40B4-BE49-F238E27FC236}">
              <a16:creationId xmlns:a16="http://schemas.microsoft.com/office/drawing/2014/main" id="{00000000-0008-0000-0E00-000049010000}"/>
            </a:ext>
          </a:extLst>
        </xdr:cNvPr>
        <xdr:cNvSpPr/>
      </xdr:nvSpPr>
      <xdr:spPr>
        <a:xfrm>
          <a:off x="13652500" y="585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15875</xdr:rowOff>
    </xdr:from>
    <xdr:to>
      <xdr:col>67</xdr:col>
      <xdr:colOff>101600</xdr:colOff>
      <xdr:row>37</xdr:row>
      <xdr:rowOff>117475</xdr:rowOff>
    </xdr:to>
    <xdr:sp macro="" textlink="">
      <xdr:nvSpPr>
        <xdr:cNvPr id="330" name="フローチャート: 判断 329">
          <a:extLst>
            <a:ext uri="{FF2B5EF4-FFF2-40B4-BE49-F238E27FC236}">
              <a16:creationId xmlns:a16="http://schemas.microsoft.com/office/drawing/2014/main" id="{00000000-0008-0000-0E00-00004A010000}"/>
            </a:ext>
          </a:extLst>
        </xdr:cNvPr>
        <xdr:cNvSpPr/>
      </xdr:nvSpPr>
      <xdr:spPr>
        <a:xfrm>
          <a:off x="12763500" y="635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31" name="テキスト ボックス 330">
          <a:extLst>
            <a:ext uri="{FF2B5EF4-FFF2-40B4-BE49-F238E27FC236}">
              <a16:creationId xmlns:a16="http://schemas.microsoft.com/office/drawing/2014/main" id="{00000000-0008-0000-0E00-00004B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32" name="テキスト ボックス 331">
          <a:extLst>
            <a:ext uri="{FF2B5EF4-FFF2-40B4-BE49-F238E27FC236}">
              <a16:creationId xmlns:a16="http://schemas.microsoft.com/office/drawing/2014/main" id="{00000000-0008-0000-0E00-00004C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3" name="テキスト ボックス 332">
          <a:extLst>
            <a:ext uri="{FF2B5EF4-FFF2-40B4-BE49-F238E27FC236}">
              <a16:creationId xmlns:a16="http://schemas.microsoft.com/office/drawing/2014/main" id="{00000000-0008-0000-0E00-00004D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4" name="テキスト ボックス 333">
          <a:extLst>
            <a:ext uri="{FF2B5EF4-FFF2-40B4-BE49-F238E27FC236}">
              <a16:creationId xmlns:a16="http://schemas.microsoft.com/office/drawing/2014/main" id="{00000000-0008-0000-0E00-00004E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5" name="テキスト ボックス 334">
          <a:extLst>
            <a:ext uri="{FF2B5EF4-FFF2-40B4-BE49-F238E27FC236}">
              <a16:creationId xmlns:a16="http://schemas.microsoft.com/office/drawing/2014/main" id="{00000000-0008-0000-0E00-00004F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34925</xdr:rowOff>
    </xdr:from>
    <xdr:to>
      <xdr:col>85</xdr:col>
      <xdr:colOff>177800</xdr:colOff>
      <xdr:row>40</xdr:row>
      <xdr:rowOff>136525</xdr:rowOff>
    </xdr:to>
    <xdr:sp macro="" textlink="">
      <xdr:nvSpPr>
        <xdr:cNvPr id="336" name="楕円 335">
          <a:extLst>
            <a:ext uri="{FF2B5EF4-FFF2-40B4-BE49-F238E27FC236}">
              <a16:creationId xmlns:a16="http://schemas.microsoft.com/office/drawing/2014/main" id="{00000000-0008-0000-0E00-000050010000}"/>
            </a:ext>
          </a:extLst>
        </xdr:cNvPr>
        <xdr:cNvSpPr/>
      </xdr:nvSpPr>
      <xdr:spPr>
        <a:xfrm>
          <a:off x="16268700" y="6892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13352</xdr:rowOff>
    </xdr:from>
    <xdr:ext cx="405111" cy="259045"/>
    <xdr:sp macro="" textlink="">
      <xdr:nvSpPr>
        <xdr:cNvPr id="337" name="【認定こども園・幼稚園・保育所】&#10;有形固定資産減価償却率該当値テキスト">
          <a:extLst>
            <a:ext uri="{FF2B5EF4-FFF2-40B4-BE49-F238E27FC236}">
              <a16:creationId xmlns:a16="http://schemas.microsoft.com/office/drawing/2014/main" id="{00000000-0008-0000-0E00-000051010000}"/>
            </a:ext>
          </a:extLst>
        </xdr:cNvPr>
        <xdr:cNvSpPr txBox="1"/>
      </xdr:nvSpPr>
      <xdr:spPr>
        <a:xfrm>
          <a:off x="16357600" y="6871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166370</xdr:rowOff>
    </xdr:from>
    <xdr:to>
      <xdr:col>81</xdr:col>
      <xdr:colOff>101600</xdr:colOff>
      <xdr:row>40</xdr:row>
      <xdr:rowOff>96520</xdr:rowOff>
    </xdr:to>
    <xdr:sp macro="" textlink="">
      <xdr:nvSpPr>
        <xdr:cNvPr id="338" name="楕円 337">
          <a:extLst>
            <a:ext uri="{FF2B5EF4-FFF2-40B4-BE49-F238E27FC236}">
              <a16:creationId xmlns:a16="http://schemas.microsoft.com/office/drawing/2014/main" id="{00000000-0008-0000-0E00-000052010000}"/>
            </a:ext>
          </a:extLst>
        </xdr:cNvPr>
        <xdr:cNvSpPr/>
      </xdr:nvSpPr>
      <xdr:spPr>
        <a:xfrm>
          <a:off x="15430500" y="685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45720</xdr:rowOff>
    </xdr:from>
    <xdr:to>
      <xdr:col>85</xdr:col>
      <xdr:colOff>127000</xdr:colOff>
      <xdr:row>40</xdr:row>
      <xdr:rowOff>85725</xdr:rowOff>
    </xdr:to>
    <xdr:cxnSp macro="">
      <xdr:nvCxnSpPr>
        <xdr:cNvPr id="339" name="直線コネクタ 338">
          <a:extLst>
            <a:ext uri="{FF2B5EF4-FFF2-40B4-BE49-F238E27FC236}">
              <a16:creationId xmlns:a16="http://schemas.microsoft.com/office/drawing/2014/main" id="{00000000-0008-0000-0E00-000053010000}"/>
            </a:ext>
          </a:extLst>
        </xdr:cNvPr>
        <xdr:cNvCxnSpPr/>
      </xdr:nvCxnSpPr>
      <xdr:spPr>
        <a:xfrm>
          <a:off x="15481300" y="6903720"/>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124460</xdr:rowOff>
    </xdr:from>
    <xdr:to>
      <xdr:col>76</xdr:col>
      <xdr:colOff>165100</xdr:colOff>
      <xdr:row>40</xdr:row>
      <xdr:rowOff>54610</xdr:rowOff>
    </xdr:to>
    <xdr:sp macro="" textlink="">
      <xdr:nvSpPr>
        <xdr:cNvPr id="340" name="楕円 339">
          <a:extLst>
            <a:ext uri="{FF2B5EF4-FFF2-40B4-BE49-F238E27FC236}">
              <a16:creationId xmlns:a16="http://schemas.microsoft.com/office/drawing/2014/main" id="{00000000-0008-0000-0E00-000054010000}"/>
            </a:ext>
          </a:extLst>
        </xdr:cNvPr>
        <xdr:cNvSpPr/>
      </xdr:nvSpPr>
      <xdr:spPr>
        <a:xfrm>
          <a:off x="14541500" y="6811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3810</xdr:rowOff>
    </xdr:from>
    <xdr:to>
      <xdr:col>81</xdr:col>
      <xdr:colOff>50800</xdr:colOff>
      <xdr:row>40</xdr:row>
      <xdr:rowOff>45720</xdr:rowOff>
    </xdr:to>
    <xdr:cxnSp macro="">
      <xdr:nvCxnSpPr>
        <xdr:cNvPr id="341" name="直線コネクタ 340">
          <a:extLst>
            <a:ext uri="{FF2B5EF4-FFF2-40B4-BE49-F238E27FC236}">
              <a16:creationId xmlns:a16="http://schemas.microsoft.com/office/drawing/2014/main" id="{00000000-0008-0000-0E00-000055010000}"/>
            </a:ext>
          </a:extLst>
        </xdr:cNvPr>
        <xdr:cNvCxnSpPr/>
      </xdr:nvCxnSpPr>
      <xdr:spPr>
        <a:xfrm>
          <a:off x="14592300" y="686181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78740</xdr:rowOff>
    </xdr:from>
    <xdr:to>
      <xdr:col>72</xdr:col>
      <xdr:colOff>38100</xdr:colOff>
      <xdr:row>40</xdr:row>
      <xdr:rowOff>8890</xdr:rowOff>
    </xdr:to>
    <xdr:sp macro="" textlink="">
      <xdr:nvSpPr>
        <xdr:cNvPr id="342" name="楕円 341">
          <a:extLst>
            <a:ext uri="{FF2B5EF4-FFF2-40B4-BE49-F238E27FC236}">
              <a16:creationId xmlns:a16="http://schemas.microsoft.com/office/drawing/2014/main" id="{00000000-0008-0000-0E00-000056010000}"/>
            </a:ext>
          </a:extLst>
        </xdr:cNvPr>
        <xdr:cNvSpPr/>
      </xdr:nvSpPr>
      <xdr:spPr>
        <a:xfrm>
          <a:off x="13652500" y="676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129540</xdr:rowOff>
    </xdr:from>
    <xdr:to>
      <xdr:col>76</xdr:col>
      <xdr:colOff>114300</xdr:colOff>
      <xdr:row>40</xdr:row>
      <xdr:rowOff>3810</xdr:rowOff>
    </xdr:to>
    <xdr:cxnSp macro="">
      <xdr:nvCxnSpPr>
        <xdr:cNvPr id="343" name="直線コネクタ 342">
          <a:extLst>
            <a:ext uri="{FF2B5EF4-FFF2-40B4-BE49-F238E27FC236}">
              <a16:creationId xmlns:a16="http://schemas.microsoft.com/office/drawing/2014/main" id="{00000000-0008-0000-0E00-000057010000}"/>
            </a:ext>
          </a:extLst>
        </xdr:cNvPr>
        <xdr:cNvCxnSpPr/>
      </xdr:nvCxnSpPr>
      <xdr:spPr>
        <a:xfrm>
          <a:off x="13703300" y="681609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65405</xdr:rowOff>
    </xdr:from>
    <xdr:to>
      <xdr:col>67</xdr:col>
      <xdr:colOff>101600</xdr:colOff>
      <xdr:row>39</xdr:row>
      <xdr:rowOff>167005</xdr:rowOff>
    </xdr:to>
    <xdr:sp macro="" textlink="">
      <xdr:nvSpPr>
        <xdr:cNvPr id="344" name="楕円 343">
          <a:extLst>
            <a:ext uri="{FF2B5EF4-FFF2-40B4-BE49-F238E27FC236}">
              <a16:creationId xmlns:a16="http://schemas.microsoft.com/office/drawing/2014/main" id="{00000000-0008-0000-0E00-000058010000}"/>
            </a:ext>
          </a:extLst>
        </xdr:cNvPr>
        <xdr:cNvSpPr/>
      </xdr:nvSpPr>
      <xdr:spPr>
        <a:xfrm>
          <a:off x="12763500" y="6751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116205</xdr:rowOff>
    </xdr:from>
    <xdr:to>
      <xdr:col>71</xdr:col>
      <xdr:colOff>177800</xdr:colOff>
      <xdr:row>39</xdr:row>
      <xdr:rowOff>129540</xdr:rowOff>
    </xdr:to>
    <xdr:cxnSp macro="">
      <xdr:nvCxnSpPr>
        <xdr:cNvPr id="345" name="直線コネクタ 344">
          <a:extLst>
            <a:ext uri="{FF2B5EF4-FFF2-40B4-BE49-F238E27FC236}">
              <a16:creationId xmlns:a16="http://schemas.microsoft.com/office/drawing/2014/main" id="{00000000-0008-0000-0E00-000059010000}"/>
            </a:ext>
          </a:extLst>
        </xdr:cNvPr>
        <xdr:cNvCxnSpPr/>
      </xdr:nvCxnSpPr>
      <xdr:spPr>
        <a:xfrm>
          <a:off x="12814300" y="6802755"/>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25417</xdr:rowOff>
    </xdr:from>
    <xdr:ext cx="405111" cy="259045"/>
    <xdr:sp macro="" textlink="">
      <xdr:nvSpPr>
        <xdr:cNvPr id="346" name="n_1aveValue【認定こども園・幼稚園・保育所】&#10;有形固定資産減価償却率">
          <a:extLst>
            <a:ext uri="{FF2B5EF4-FFF2-40B4-BE49-F238E27FC236}">
              <a16:creationId xmlns:a16="http://schemas.microsoft.com/office/drawing/2014/main" id="{00000000-0008-0000-0E00-00005A010000}"/>
            </a:ext>
          </a:extLst>
        </xdr:cNvPr>
        <xdr:cNvSpPr txBox="1"/>
      </xdr:nvSpPr>
      <xdr:spPr>
        <a:xfrm>
          <a:off x="15266044" y="6197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67327</xdr:rowOff>
    </xdr:from>
    <xdr:ext cx="405111" cy="259045"/>
    <xdr:sp macro="" textlink="">
      <xdr:nvSpPr>
        <xdr:cNvPr id="347" name="n_2aveValue【認定こども園・幼稚園・保育所】&#10;有形固定資産減価償却率">
          <a:extLst>
            <a:ext uri="{FF2B5EF4-FFF2-40B4-BE49-F238E27FC236}">
              <a16:creationId xmlns:a16="http://schemas.microsoft.com/office/drawing/2014/main" id="{00000000-0008-0000-0E00-00005B010000}"/>
            </a:ext>
          </a:extLst>
        </xdr:cNvPr>
        <xdr:cNvSpPr txBox="1"/>
      </xdr:nvSpPr>
      <xdr:spPr>
        <a:xfrm>
          <a:off x="14389744" y="623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32</xdr:row>
      <xdr:rowOff>143527</xdr:rowOff>
    </xdr:from>
    <xdr:ext cx="405111" cy="259045"/>
    <xdr:sp macro="" textlink="">
      <xdr:nvSpPr>
        <xdr:cNvPr id="348" name="n_3aveValue【認定こども園・幼稚園・保育所】&#10;有形固定資産減価償却率">
          <a:extLst>
            <a:ext uri="{FF2B5EF4-FFF2-40B4-BE49-F238E27FC236}">
              <a16:creationId xmlns:a16="http://schemas.microsoft.com/office/drawing/2014/main" id="{00000000-0008-0000-0E00-00005C010000}"/>
            </a:ext>
          </a:extLst>
        </xdr:cNvPr>
        <xdr:cNvSpPr txBox="1"/>
      </xdr:nvSpPr>
      <xdr:spPr>
        <a:xfrm>
          <a:off x="13500744" y="562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134002</xdr:rowOff>
    </xdr:from>
    <xdr:ext cx="405111" cy="259045"/>
    <xdr:sp macro="" textlink="">
      <xdr:nvSpPr>
        <xdr:cNvPr id="349" name="n_4aveValue【認定こども園・幼稚園・保育所】&#10;有形固定資産減価償却率">
          <a:extLst>
            <a:ext uri="{FF2B5EF4-FFF2-40B4-BE49-F238E27FC236}">
              <a16:creationId xmlns:a16="http://schemas.microsoft.com/office/drawing/2014/main" id="{00000000-0008-0000-0E00-00005D010000}"/>
            </a:ext>
          </a:extLst>
        </xdr:cNvPr>
        <xdr:cNvSpPr txBox="1"/>
      </xdr:nvSpPr>
      <xdr:spPr>
        <a:xfrm>
          <a:off x="12611744" y="6134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87647</xdr:rowOff>
    </xdr:from>
    <xdr:ext cx="405111" cy="259045"/>
    <xdr:sp macro="" textlink="">
      <xdr:nvSpPr>
        <xdr:cNvPr id="350" name="n_1mainValue【認定こども園・幼稚園・保育所】&#10;有形固定資産減価償却率">
          <a:extLst>
            <a:ext uri="{FF2B5EF4-FFF2-40B4-BE49-F238E27FC236}">
              <a16:creationId xmlns:a16="http://schemas.microsoft.com/office/drawing/2014/main" id="{00000000-0008-0000-0E00-00005E010000}"/>
            </a:ext>
          </a:extLst>
        </xdr:cNvPr>
        <xdr:cNvSpPr txBox="1"/>
      </xdr:nvSpPr>
      <xdr:spPr>
        <a:xfrm>
          <a:off x="15266044" y="6945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45737</xdr:rowOff>
    </xdr:from>
    <xdr:ext cx="405111" cy="259045"/>
    <xdr:sp macro="" textlink="">
      <xdr:nvSpPr>
        <xdr:cNvPr id="351" name="n_2mainValue【認定こども園・幼稚園・保育所】&#10;有形固定資産減価償却率">
          <a:extLst>
            <a:ext uri="{FF2B5EF4-FFF2-40B4-BE49-F238E27FC236}">
              <a16:creationId xmlns:a16="http://schemas.microsoft.com/office/drawing/2014/main" id="{00000000-0008-0000-0E00-00005F010000}"/>
            </a:ext>
          </a:extLst>
        </xdr:cNvPr>
        <xdr:cNvSpPr txBox="1"/>
      </xdr:nvSpPr>
      <xdr:spPr>
        <a:xfrm>
          <a:off x="14389744" y="6903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17</xdr:rowOff>
    </xdr:from>
    <xdr:ext cx="405111" cy="259045"/>
    <xdr:sp macro="" textlink="">
      <xdr:nvSpPr>
        <xdr:cNvPr id="352" name="n_3mainValue【認定こども園・幼稚園・保育所】&#10;有形固定資産減価償却率">
          <a:extLst>
            <a:ext uri="{FF2B5EF4-FFF2-40B4-BE49-F238E27FC236}">
              <a16:creationId xmlns:a16="http://schemas.microsoft.com/office/drawing/2014/main" id="{00000000-0008-0000-0E00-000060010000}"/>
            </a:ext>
          </a:extLst>
        </xdr:cNvPr>
        <xdr:cNvSpPr txBox="1"/>
      </xdr:nvSpPr>
      <xdr:spPr>
        <a:xfrm>
          <a:off x="13500744" y="6858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158132</xdr:rowOff>
    </xdr:from>
    <xdr:ext cx="405111" cy="259045"/>
    <xdr:sp macro="" textlink="">
      <xdr:nvSpPr>
        <xdr:cNvPr id="353" name="n_4mainValue【認定こども園・幼稚園・保育所】&#10;有形固定資産減価償却率">
          <a:extLst>
            <a:ext uri="{FF2B5EF4-FFF2-40B4-BE49-F238E27FC236}">
              <a16:creationId xmlns:a16="http://schemas.microsoft.com/office/drawing/2014/main" id="{00000000-0008-0000-0E00-000061010000}"/>
            </a:ext>
          </a:extLst>
        </xdr:cNvPr>
        <xdr:cNvSpPr txBox="1"/>
      </xdr:nvSpPr>
      <xdr:spPr>
        <a:xfrm>
          <a:off x="12611744" y="6844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4" name="正方形/長方形 353">
          <a:extLst>
            <a:ext uri="{FF2B5EF4-FFF2-40B4-BE49-F238E27FC236}">
              <a16:creationId xmlns:a16="http://schemas.microsoft.com/office/drawing/2014/main" id="{00000000-0008-0000-0E00-000062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5" name="正方形/長方形 354">
          <a:extLst>
            <a:ext uri="{FF2B5EF4-FFF2-40B4-BE49-F238E27FC236}">
              <a16:creationId xmlns:a16="http://schemas.microsoft.com/office/drawing/2014/main" id="{00000000-0008-0000-0E00-000063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6" name="正方形/長方形 355">
          <a:extLst>
            <a:ext uri="{FF2B5EF4-FFF2-40B4-BE49-F238E27FC236}">
              <a16:creationId xmlns:a16="http://schemas.microsoft.com/office/drawing/2014/main" id="{00000000-0008-0000-0E00-000064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7" name="正方形/長方形 356">
          <a:extLst>
            <a:ext uri="{FF2B5EF4-FFF2-40B4-BE49-F238E27FC236}">
              <a16:creationId xmlns:a16="http://schemas.microsoft.com/office/drawing/2014/main" id="{00000000-0008-0000-0E00-000065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58" name="正方形/長方形 357">
          <a:extLst>
            <a:ext uri="{FF2B5EF4-FFF2-40B4-BE49-F238E27FC236}">
              <a16:creationId xmlns:a16="http://schemas.microsoft.com/office/drawing/2014/main" id="{00000000-0008-0000-0E00-000066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59" name="正方形/長方形 358">
          <a:extLst>
            <a:ext uri="{FF2B5EF4-FFF2-40B4-BE49-F238E27FC236}">
              <a16:creationId xmlns:a16="http://schemas.microsoft.com/office/drawing/2014/main" id="{00000000-0008-0000-0E00-000067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0" name="正方形/長方形 359">
          <a:extLst>
            <a:ext uri="{FF2B5EF4-FFF2-40B4-BE49-F238E27FC236}">
              <a16:creationId xmlns:a16="http://schemas.microsoft.com/office/drawing/2014/main" id="{00000000-0008-0000-0E00-000068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1" name="正方形/長方形 360">
          <a:extLst>
            <a:ext uri="{FF2B5EF4-FFF2-40B4-BE49-F238E27FC236}">
              <a16:creationId xmlns:a16="http://schemas.microsoft.com/office/drawing/2014/main" id="{00000000-0008-0000-0E00-000069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2" name="テキスト ボックス 361">
          <a:extLst>
            <a:ext uri="{FF2B5EF4-FFF2-40B4-BE49-F238E27FC236}">
              <a16:creationId xmlns:a16="http://schemas.microsoft.com/office/drawing/2014/main" id="{00000000-0008-0000-0E00-00006A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3" name="直線コネクタ 362">
          <a:extLst>
            <a:ext uri="{FF2B5EF4-FFF2-40B4-BE49-F238E27FC236}">
              <a16:creationId xmlns:a16="http://schemas.microsoft.com/office/drawing/2014/main" id="{00000000-0008-0000-0E00-00006B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64" name="直線コネクタ 363">
          <a:extLst>
            <a:ext uri="{FF2B5EF4-FFF2-40B4-BE49-F238E27FC236}">
              <a16:creationId xmlns:a16="http://schemas.microsoft.com/office/drawing/2014/main" id="{00000000-0008-0000-0E00-00006C01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365" name="テキスト ボックス 364">
          <a:extLst>
            <a:ext uri="{FF2B5EF4-FFF2-40B4-BE49-F238E27FC236}">
              <a16:creationId xmlns:a16="http://schemas.microsoft.com/office/drawing/2014/main" id="{00000000-0008-0000-0E00-00006D010000}"/>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66" name="直線コネクタ 365">
          <a:extLst>
            <a:ext uri="{FF2B5EF4-FFF2-40B4-BE49-F238E27FC236}">
              <a16:creationId xmlns:a16="http://schemas.microsoft.com/office/drawing/2014/main" id="{00000000-0008-0000-0E00-00006E01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367" name="テキスト ボックス 366">
          <a:extLst>
            <a:ext uri="{FF2B5EF4-FFF2-40B4-BE49-F238E27FC236}">
              <a16:creationId xmlns:a16="http://schemas.microsoft.com/office/drawing/2014/main" id="{00000000-0008-0000-0E00-00006F010000}"/>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68" name="直線コネクタ 367">
          <a:extLst>
            <a:ext uri="{FF2B5EF4-FFF2-40B4-BE49-F238E27FC236}">
              <a16:creationId xmlns:a16="http://schemas.microsoft.com/office/drawing/2014/main" id="{00000000-0008-0000-0E00-00007001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369" name="テキスト ボックス 368">
          <a:extLst>
            <a:ext uri="{FF2B5EF4-FFF2-40B4-BE49-F238E27FC236}">
              <a16:creationId xmlns:a16="http://schemas.microsoft.com/office/drawing/2014/main" id="{00000000-0008-0000-0E00-000071010000}"/>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70" name="直線コネクタ 369">
          <a:extLst>
            <a:ext uri="{FF2B5EF4-FFF2-40B4-BE49-F238E27FC236}">
              <a16:creationId xmlns:a16="http://schemas.microsoft.com/office/drawing/2014/main" id="{00000000-0008-0000-0E00-00007201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371" name="テキスト ボックス 370">
          <a:extLst>
            <a:ext uri="{FF2B5EF4-FFF2-40B4-BE49-F238E27FC236}">
              <a16:creationId xmlns:a16="http://schemas.microsoft.com/office/drawing/2014/main" id="{00000000-0008-0000-0E00-000073010000}"/>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2" name="直線コネクタ 371">
          <a:extLst>
            <a:ext uri="{FF2B5EF4-FFF2-40B4-BE49-F238E27FC236}">
              <a16:creationId xmlns:a16="http://schemas.microsoft.com/office/drawing/2014/main" id="{00000000-0008-0000-0E00-000074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73" name="テキスト ボックス 372">
          <a:extLst>
            <a:ext uri="{FF2B5EF4-FFF2-40B4-BE49-F238E27FC236}">
              <a16:creationId xmlns:a16="http://schemas.microsoft.com/office/drawing/2014/main" id="{00000000-0008-0000-0E00-000075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4" name="【認定こども園・幼稚園・保育所】&#10;一人当たり面積グラフ枠">
          <a:extLst>
            <a:ext uri="{FF2B5EF4-FFF2-40B4-BE49-F238E27FC236}">
              <a16:creationId xmlns:a16="http://schemas.microsoft.com/office/drawing/2014/main" id="{00000000-0008-0000-0E00-000076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117348</xdr:rowOff>
    </xdr:from>
    <xdr:to>
      <xdr:col>116</xdr:col>
      <xdr:colOff>62864</xdr:colOff>
      <xdr:row>41</xdr:row>
      <xdr:rowOff>73914</xdr:rowOff>
    </xdr:to>
    <xdr:cxnSp macro="">
      <xdr:nvCxnSpPr>
        <xdr:cNvPr id="375" name="直線コネクタ 374">
          <a:extLst>
            <a:ext uri="{FF2B5EF4-FFF2-40B4-BE49-F238E27FC236}">
              <a16:creationId xmlns:a16="http://schemas.microsoft.com/office/drawing/2014/main" id="{00000000-0008-0000-0E00-000077010000}"/>
            </a:ext>
          </a:extLst>
        </xdr:cNvPr>
        <xdr:cNvCxnSpPr/>
      </xdr:nvCxnSpPr>
      <xdr:spPr>
        <a:xfrm flipV="1">
          <a:off x="22160864" y="5946648"/>
          <a:ext cx="0"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77741</xdr:rowOff>
    </xdr:from>
    <xdr:ext cx="469744" cy="259045"/>
    <xdr:sp macro="" textlink="">
      <xdr:nvSpPr>
        <xdr:cNvPr id="376" name="【認定こども園・幼稚園・保育所】&#10;一人当たり面積最小値テキスト">
          <a:extLst>
            <a:ext uri="{FF2B5EF4-FFF2-40B4-BE49-F238E27FC236}">
              <a16:creationId xmlns:a16="http://schemas.microsoft.com/office/drawing/2014/main" id="{00000000-0008-0000-0E00-000078010000}"/>
            </a:ext>
          </a:extLst>
        </xdr:cNvPr>
        <xdr:cNvSpPr txBox="1"/>
      </xdr:nvSpPr>
      <xdr:spPr>
        <a:xfrm>
          <a:off x="22199600" y="7107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73914</xdr:rowOff>
    </xdr:from>
    <xdr:to>
      <xdr:col>116</xdr:col>
      <xdr:colOff>152400</xdr:colOff>
      <xdr:row>41</xdr:row>
      <xdr:rowOff>73914</xdr:rowOff>
    </xdr:to>
    <xdr:cxnSp macro="">
      <xdr:nvCxnSpPr>
        <xdr:cNvPr id="377" name="直線コネクタ 376">
          <a:extLst>
            <a:ext uri="{FF2B5EF4-FFF2-40B4-BE49-F238E27FC236}">
              <a16:creationId xmlns:a16="http://schemas.microsoft.com/office/drawing/2014/main" id="{00000000-0008-0000-0E00-000079010000}"/>
            </a:ext>
          </a:extLst>
        </xdr:cNvPr>
        <xdr:cNvCxnSpPr/>
      </xdr:nvCxnSpPr>
      <xdr:spPr>
        <a:xfrm>
          <a:off x="22072600" y="7103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64025</xdr:rowOff>
    </xdr:from>
    <xdr:ext cx="469744" cy="259045"/>
    <xdr:sp macro="" textlink="">
      <xdr:nvSpPr>
        <xdr:cNvPr id="378" name="【認定こども園・幼稚園・保育所】&#10;一人当たり面積最大値テキスト">
          <a:extLst>
            <a:ext uri="{FF2B5EF4-FFF2-40B4-BE49-F238E27FC236}">
              <a16:creationId xmlns:a16="http://schemas.microsoft.com/office/drawing/2014/main" id="{00000000-0008-0000-0E00-00007A010000}"/>
            </a:ext>
          </a:extLst>
        </xdr:cNvPr>
        <xdr:cNvSpPr txBox="1"/>
      </xdr:nvSpPr>
      <xdr:spPr>
        <a:xfrm>
          <a:off x="22199600" y="5721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117348</xdr:rowOff>
    </xdr:from>
    <xdr:to>
      <xdr:col>116</xdr:col>
      <xdr:colOff>152400</xdr:colOff>
      <xdr:row>34</xdr:row>
      <xdr:rowOff>117348</xdr:rowOff>
    </xdr:to>
    <xdr:cxnSp macro="">
      <xdr:nvCxnSpPr>
        <xdr:cNvPr id="379" name="直線コネクタ 378">
          <a:extLst>
            <a:ext uri="{FF2B5EF4-FFF2-40B4-BE49-F238E27FC236}">
              <a16:creationId xmlns:a16="http://schemas.microsoft.com/office/drawing/2014/main" id="{00000000-0008-0000-0E00-00007B010000}"/>
            </a:ext>
          </a:extLst>
        </xdr:cNvPr>
        <xdr:cNvCxnSpPr/>
      </xdr:nvCxnSpPr>
      <xdr:spPr>
        <a:xfrm>
          <a:off x="22072600" y="5946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131843</xdr:rowOff>
    </xdr:from>
    <xdr:ext cx="469744" cy="259045"/>
    <xdr:sp macro="" textlink="">
      <xdr:nvSpPr>
        <xdr:cNvPr id="380" name="【認定こども園・幼稚園・保育所】&#10;一人当たり面積平均値テキスト">
          <a:extLst>
            <a:ext uri="{FF2B5EF4-FFF2-40B4-BE49-F238E27FC236}">
              <a16:creationId xmlns:a16="http://schemas.microsoft.com/office/drawing/2014/main" id="{00000000-0008-0000-0E00-00007C010000}"/>
            </a:ext>
          </a:extLst>
        </xdr:cNvPr>
        <xdr:cNvSpPr txBox="1"/>
      </xdr:nvSpPr>
      <xdr:spPr>
        <a:xfrm>
          <a:off x="22199600" y="66469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153416</xdr:rowOff>
    </xdr:from>
    <xdr:to>
      <xdr:col>116</xdr:col>
      <xdr:colOff>114300</xdr:colOff>
      <xdr:row>39</xdr:row>
      <xdr:rowOff>83566</xdr:rowOff>
    </xdr:to>
    <xdr:sp macro="" textlink="">
      <xdr:nvSpPr>
        <xdr:cNvPr id="381" name="フローチャート: 判断 380">
          <a:extLst>
            <a:ext uri="{FF2B5EF4-FFF2-40B4-BE49-F238E27FC236}">
              <a16:creationId xmlns:a16="http://schemas.microsoft.com/office/drawing/2014/main" id="{00000000-0008-0000-0E00-00007D010000}"/>
            </a:ext>
          </a:extLst>
        </xdr:cNvPr>
        <xdr:cNvSpPr/>
      </xdr:nvSpPr>
      <xdr:spPr>
        <a:xfrm>
          <a:off x="22110700" y="6668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167132</xdr:rowOff>
    </xdr:from>
    <xdr:to>
      <xdr:col>112</xdr:col>
      <xdr:colOff>38100</xdr:colOff>
      <xdr:row>39</xdr:row>
      <xdr:rowOff>97282</xdr:rowOff>
    </xdr:to>
    <xdr:sp macro="" textlink="">
      <xdr:nvSpPr>
        <xdr:cNvPr id="382" name="フローチャート: 判断 381">
          <a:extLst>
            <a:ext uri="{FF2B5EF4-FFF2-40B4-BE49-F238E27FC236}">
              <a16:creationId xmlns:a16="http://schemas.microsoft.com/office/drawing/2014/main" id="{00000000-0008-0000-0E00-00007E010000}"/>
            </a:ext>
          </a:extLst>
        </xdr:cNvPr>
        <xdr:cNvSpPr/>
      </xdr:nvSpPr>
      <xdr:spPr>
        <a:xfrm>
          <a:off x="21272500" y="668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144272</xdr:rowOff>
    </xdr:from>
    <xdr:to>
      <xdr:col>107</xdr:col>
      <xdr:colOff>101600</xdr:colOff>
      <xdr:row>39</xdr:row>
      <xdr:rowOff>74422</xdr:rowOff>
    </xdr:to>
    <xdr:sp macro="" textlink="">
      <xdr:nvSpPr>
        <xdr:cNvPr id="383" name="フローチャート: 判断 382">
          <a:extLst>
            <a:ext uri="{FF2B5EF4-FFF2-40B4-BE49-F238E27FC236}">
              <a16:creationId xmlns:a16="http://schemas.microsoft.com/office/drawing/2014/main" id="{00000000-0008-0000-0E00-00007F010000}"/>
            </a:ext>
          </a:extLst>
        </xdr:cNvPr>
        <xdr:cNvSpPr/>
      </xdr:nvSpPr>
      <xdr:spPr>
        <a:xfrm>
          <a:off x="20383500" y="665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135128</xdr:rowOff>
    </xdr:from>
    <xdr:to>
      <xdr:col>102</xdr:col>
      <xdr:colOff>165100</xdr:colOff>
      <xdr:row>39</xdr:row>
      <xdr:rowOff>65278</xdr:rowOff>
    </xdr:to>
    <xdr:sp macro="" textlink="">
      <xdr:nvSpPr>
        <xdr:cNvPr id="384" name="フローチャート: 判断 383">
          <a:extLst>
            <a:ext uri="{FF2B5EF4-FFF2-40B4-BE49-F238E27FC236}">
              <a16:creationId xmlns:a16="http://schemas.microsoft.com/office/drawing/2014/main" id="{00000000-0008-0000-0E00-000080010000}"/>
            </a:ext>
          </a:extLst>
        </xdr:cNvPr>
        <xdr:cNvSpPr/>
      </xdr:nvSpPr>
      <xdr:spPr>
        <a:xfrm>
          <a:off x="19494500" y="665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80264</xdr:rowOff>
    </xdr:from>
    <xdr:to>
      <xdr:col>98</xdr:col>
      <xdr:colOff>38100</xdr:colOff>
      <xdr:row>39</xdr:row>
      <xdr:rowOff>10414</xdr:rowOff>
    </xdr:to>
    <xdr:sp macro="" textlink="">
      <xdr:nvSpPr>
        <xdr:cNvPr id="385" name="フローチャート: 判断 384">
          <a:extLst>
            <a:ext uri="{FF2B5EF4-FFF2-40B4-BE49-F238E27FC236}">
              <a16:creationId xmlns:a16="http://schemas.microsoft.com/office/drawing/2014/main" id="{00000000-0008-0000-0E00-000081010000}"/>
            </a:ext>
          </a:extLst>
        </xdr:cNvPr>
        <xdr:cNvSpPr/>
      </xdr:nvSpPr>
      <xdr:spPr>
        <a:xfrm>
          <a:off x="18605500" y="6595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86" name="テキスト ボックス 385">
          <a:extLst>
            <a:ext uri="{FF2B5EF4-FFF2-40B4-BE49-F238E27FC236}">
              <a16:creationId xmlns:a16="http://schemas.microsoft.com/office/drawing/2014/main" id="{00000000-0008-0000-0E00-000082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87" name="テキスト ボックス 386">
          <a:extLst>
            <a:ext uri="{FF2B5EF4-FFF2-40B4-BE49-F238E27FC236}">
              <a16:creationId xmlns:a16="http://schemas.microsoft.com/office/drawing/2014/main" id="{00000000-0008-0000-0E00-000083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88" name="テキスト ボックス 387">
          <a:extLst>
            <a:ext uri="{FF2B5EF4-FFF2-40B4-BE49-F238E27FC236}">
              <a16:creationId xmlns:a16="http://schemas.microsoft.com/office/drawing/2014/main" id="{00000000-0008-0000-0E00-000084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89" name="テキスト ボックス 388">
          <a:extLst>
            <a:ext uri="{FF2B5EF4-FFF2-40B4-BE49-F238E27FC236}">
              <a16:creationId xmlns:a16="http://schemas.microsoft.com/office/drawing/2014/main" id="{00000000-0008-0000-0E00-000085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0" name="テキスト ボックス 389">
          <a:extLst>
            <a:ext uri="{FF2B5EF4-FFF2-40B4-BE49-F238E27FC236}">
              <a16:creationId xmlns:a16="http://schemas.microsoft.com/office/drawing/2014/main" id="{00000000-0008-0000-0E00-000086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9398</xdr:rowOff>
    </xdr:from>
    <xdr:to>
      <xdr:col>116</xdr:col>
      <xdr:colOff>114300</xdr:colOff>
      <xdr:row>38</xdr:row>
      <xdr:rowOff>110998</xdr:rowOff>
    </xdr:to>
    <xdr:sp macro="" textlink="">
      <xdr:nvSpPr>
        <xdr:cNvPr id="391" name="楕円 390">
          <a:extLst>
            <a:ext uri="{FF2B5EF4-FFF2-40B4-BE49-F238E27FC236}">
              <a16:creationId xmlns:a16="http://schemas.microsoft.com/office/drawing/2014/main" id="{00000000-0008-0000-0E00-000087010000}"/>
            </a:ext>
          </a:extLst>
        </xdr:cNvPr>
        <xdr:cNvSpPr/>
      </xdr:nvSpPr>
      <xdr:spPr>
        <a:xfrm>
          <a:off x="22110700" y="6524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32275</xdr:rowOff>
    </xdr:from>
    <xdr:ext cx="469744" cy="259045"/>
    <xdr:sp macro="" textlink="">
      <xdr:nvSpPr>
        <xdr:cNvPr id="392" name="【認定こども園・幼稚園・保育所】&#10;一人当たり面積該当値テキスト">
          <a:extLst>
            <a:ext uri="{FF2B5EF4-FFF2-40B4-BE49-F238E27FC236}">
              <a16:creationId xmlns:a16="http://schemas.microsoft.com/office/drawing/2014/main" id="{00000000-0008-0000-0E00-000088010000}"/>
            </a:ext>
          </a:extLst>
        </xdr:cNvPr>
        <xdr:cNvSpPr txBox="1"/>
      </xdr:nvSpPr>
      <xdr:spPr>
        <a:xfrm>
          <a:off x="22199600" y="6375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11684</xdr:rowOff>
    </xdr:from>
    <xdr:to>
      <xdr:col>112</xdr:col>
      <xdr:colOff>38100</xdr:colOff>
      <xdr:row>38</xdr:row>
      <xdr:rowOff>113284</xdr:rowOff>
    </xdr:to>
    <xdr:sp macro="" textlink="">
      <xdr:nvSpPr>
        <xdr:cNvPr id="393" name="楕円 392">
          <a:extLst>
            <a:ext uri="{FF2B5EF4-FFF2-40B4-BE49-F238E27FC236}">
              <a16:creationId xmlns:a16="http://schemas.microsoft.com/office/drawing/2014/main" id="{00000000-0008-0000-0E00-000089010000}"/>
            </a:ext>
          </a:extLst>
        </xdr:cNvPr>
        <xdr:cNvSpPr/>
      </xdr:nvSpPr>
      <xdr:spPr>
        <a:xfrm>
          <a:off x="21272500" y="6526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60198</xdr:rowOff>
    </xdr:from>
    <xdr:to>
      <xdr:col>116</xdr:col>
      <xdr:colOff>63500</xdr:colOff>
      <xdr:row>38</xdr:row>
      <xdr:rowOff>62484</xdr:rowOff>
    </xdr:to>
    <xdr:cxnSp macro="">
      <xdr:nvCxnSpPr>
        <xdr:cNvPr id="394" name="直線コネクタ 393">
          <a:extLst>
            <a:ext uri="{FF2B5EF4-FFF2-40B4-BE49-F238E27FC236}">
              <a16:creationId xmlns:a16="http://schemas.microsoft.com/office/drawing/2014/main" id="{00000000-0008-0000-0E00-00008A010000}"/>
            </a:ext>
          </a:extLst>
        </xdr:cNvPr>
        <xdr:cNvCxnSpPr/>
      </xdr:nvCxnSpPr>
      <xdr:spPr>
        <a:xfrm flipV="1">
          <a:off x="21323300" y="6575298"/>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13970</xdr:rowOff>
    </xdr:from>
    <xdr:to>
      <xdr:col>107</xdr:col>
      <xdr:colOff>101600</xdr:colOff>
      <xdr:row>38</xdr:row>
      <xdr:rowOff>115570</xdr:rowOff>
    </xdr:to>
    <xdr:sp macro="" textlink="">
      <xdr:nvSpPr>
        <xdr:cNvPr id="395" name="楕円 394">
          <a:extLst>
            <a:ext uri="{FF2B5EF4-FFF2-40B4-BE49-F238E27FC236}">
              <a16:creationId xmlns:a16="http://schemas.microsoft.com/office/drawing/2014/main" id="{00000000-0008-0000-0E00-00008B010000}"/>
            </a:ext>
          </a:extLst>
        </xdr:cNvPr>
        <xdr:cNvSpPr/>
      </xdr:nvSpPr>
      <xdr:spPr>
        <a:xfrm>
          <a:off x="20383500" y="652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62484</xdr:rowOff>
    </xdr:from>
    <xdr:to>
      <xdr:col>111</xdr:col>
      <xdr:colOff>177800</xdr:colOff>
      <xdr:row>38</xdr:row>
      <xdr:rowOff>64770</xdr:rowOff>
    </xdr:to>
    <xdr:cxnSp macro="">
      <xdr:nvCxnSpPr>
        <xdr:cNvPr id="396" name="直線コネクタ 395">
          <a:extLst>
            <a:ext uri="{FF2B5EF4-FFF2-40B4-BE49-F238E27FC236}">
              <a16:creationId xmlns:a16="http://schemas.microsoft.com/office/drawing/2014/main" id="{00000000-0008-0000-0E00-00008C010000}"/>
            </a:ext>
          </a:extLst>
        </xdr:cNvPr>
        <xdr:cNvCxnSpPr/>
      </xdr:nvCxnSpPr>
      <xdr:spPr>
        <a:xfrm flipV="1">
          <a:off x="20434300" y="6577584"/>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7112</xdr:rowOff>
    </xdr:from>
    <xdr:to>
      <xdr:col>102</xdr:col>
      <xdr:colOff>165100</xdr:colOff>
      <xdr:row>38</xdr:row>
      <xdr:rowOff>108712</xdr:rowOff>
    </xdr:to>
    <xdr:sp macro="" textlink="">
      <xdr:nvSpPr>
        <xdr:cNvPr id="397" name="楕円 396">
          <a:extLst>
            <a:ext uri="{FF2B5EF4-FFF2-40B4-BE49-F238E27FC236}">
              <a16:creationId xmlns:a16="http://schemas.microsoft.com/office/drawing/2014/main" id="{00000000-0008-0000-0E00-00008D010000}"/>
            </a:ext>
          </a:extLst>
        </xdr:cNvPr>
        <xdr:cNvSpPr/>
      </xdr:nvSpPr>
      <xdr:spPr>
        <a:xfrm>
          <a:off x="19494500" y="6522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57912</xdr:rowOff>
    </xdr:from>
    <xdr:to>
      <xdr:col>107</xdr:col>
      <xdr:colOff>50800</xdr:colOff>
      <xdr:row>38</xdr:row>
      <xdr:rowOff>64770</xdr:rowOff>
    </xdr:to>
    <xdr:cxnSp macro="">
      <xdr:nvCxnSpPr>
        <xdr:cNvPr id="398" name="直線コネクタ 397">
          <a:extLst>
            <a:ext uri="{FF2B5EF4-FFF2-40B4-BE49-F238E27FC236}">
              <a16:creationId xmlns:a16="http://schemas.microsoft.com/office/drawing/2014/main" id="{00000000-0008-0000-0E00-00008E010000}"/>
            </a:ext>
          </a:extLst>
        </xdr:cNvPr>
        <xdr:cNvCxnSpPr/>
      </xdr:nvCxnSpPr>
      <xdr:spPr>
        <a:xfrm>
          <a:off x="19545300" y="6573012"/>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9398</xdr:rowOff>
    </xdr:from>
    <xdr:to>
      <xdr:col>98</xdr:col>
      <xdr:colOff>38100</xdr:colOff>
      <xdr:row>38</xdr:row>
      <xdr:rowOff>110998</xdr:rowOff>
    </xdr:to>
    <xdr:sp macro="" textlink="">
      <xdr:nvSpPr>
        <xdr:cNvPr id="399" name="楕円 398">
          <a:extLst>
            <a:ext uri="{FF2B5EF4-FFF2-40B4-BE49-F238E27FC236}">
              <a16:creationId xmlns:a16="http://schemas.microsoft.com/office/drawing/2014/main" id="{00000000-0008-0000-0E00-00008F010000}"/>
            </a:ext>
          </a:extLst>
        </xdr:cNvPr>
        <xdr:cNvSpPr/>
      </xdr:nvSpPr>
      <xdr:spPr>
        <a:xfrm>
          <a:off x="18605500" y="6524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57912</xdr:rowOff>
    </xdr:from>
    <xdr:to>
      <xdr:col>102</xdr:col>
      <xdr:colOff>114300</xdr:colOff>
      <xdr:row>38</xdr:row>
      <xdr:rowOff>60198</xdr:rowOff>
    </xdr:to>
    <xdr:cxnSp macro="">
      <xdr:nvCxnSpPr>
        <xdr:cNvPr id="400" name="直線コネクタ 399">
          <a:extLst>
            <a:ext uri="{FF2B5EF4-FFF2-40B4-BE49-F238E27FC236}">
              <a16:creationId xmlns:a16="http://schemas.microsoft.com/office/drawing/2014/main" id="{00000000-0008-0000-0E00-000090010000}"/>
            </a:ext>
          </a:extLst>
        </xdr:cNvPr>
        <xdr:cNvCxnSpPr/>
      </xdr:nvCxnSpPr>
      <xdr:spPr>
        <a:xfrm flipV="1">
          <a:off x="18656300" y="657301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88409</xdr:rowOff>
    </xdr:from>
    <xdr:ext cx="469744" cy="259045"/>
    <xdr:sp macro="" textlink="">
      <xdr:nvSpPr>
        <xdr:cNvPr id="401" name="n_1aveValue【認定こども園・幼稚園・保育所】&#10;一人当たり面積">
          <a:extLst>
            <a:ext uri="{FF2B5EF4-FFF2-40B4-BE49-F238E27FC236}">
              <a16:creationId xmlns:a16="http://schemas.microsoft.com/office/drawing/2014/main" id="{00000000-0008-0000-0E00-000091010000}"/>
            </a:ext>
          </a:extLst>
        </xdr:cNvPr>
        <xdr:cNvSpPr txBox="1"/>
      </xdr:nvSpPr>
      <xdr:spPr>
        <a:xfrm>
          <a:off x="21075727" y="6774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65549</xdr:rowOff>
    </xdr:from>
    <xdr:ext cx="469744" cy="259045"/>
    <xdr:sp macro="" textlink="">
      <xdr:nvSpPr>
        <xdr:cNvPr id="402" name="n_2aveValue【認定こども園・幼稚園・保育所】&#10;一人当たり面積">
          <a:extLst>
            <a:ext uri="{FF2B5EF4-FFF2-40B4-BE49-F238E27FC236}">
              <a16:creationId xmlns:a16="http://schemas.microsoft.com/office/drawing/2014/main" id="{00000000-0008-0000-0E00-000092010000}"/>
            </a:ext>
          </a:extLst>
        </xdr:cNvPr>
        <xdr:cNvSpPr txBox="1"/>
      </xdr:nvSpPr>
      <xdr:spPr>
        <a:xfrm>
          <a:off x="20199427" y="6752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56405</xdr:rowOff>
    </xdr:from>
    <xdr:ext cx="469744" cy="259045"/>
    <xdr:sp macro="" textlink="">
      <xdr:nvSpPr>
        <xdr:cNvPr id="403" name="n_3aveValue【認定こども園・幼稚園・保育所】&#10;一人当たり面積">
          <a:extLst>
            <a:ext uri="{FF2B5EF4-FFF2-40B4-BE49-F238E27FC236}">
              <a16:creationId xmlns:a16="http://schemas.microsoft.com/office/drawing/2014/main" id="{00000000-0008-0000-0E00-000093010000}"/>
            </a:ext>
          </a:extLst>
        </xdr:cNvPr>
        <xdr:cNvSpPr txBox="1"/>
      </xdr:nvSpPr>
      <xdr:spPr>
        <a:xfrm>
          <a:off x="19310427" y="6742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1541</xdr:rowOff>
    </xdr:from>
    <xdr:ext cx="469744" cy="259045"/>
    <xdr:sp macro="" textlink="">
      <xdr:nvSpPr>
        <xdr:cNvPr id="404" name="n_4aveValue【認定こども園・幼稚園・保育所】&#10;一人当たり面積">
          <a:extLst>
            <a:ext uri="{FF2B5EF4-FFF2-40B4-BE49-F238E27FC236}">
              <a16:creationId xmlns:a16="http://schemas.microsoft.com/office/drawing/2014/main" id="{00000000-0008-0000-0E00-000094010000}"/>
            </a:ext>
          </a:extLst>
        </xdr:cNvPr>
        <xdr:cNvSpPr txBox="1"/>
      </xdr:nvSpPr>
      <xdr:spPr>
        <a:xfrm>
          <a:off x="18421427" y="6688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129811</xdr:rowOff>
    </xdr:from>
    <xdr:ext cx="469744" cy="259045"/>
    <xdr:sp macro="" textlink="">
      <xdr:nvSpPr>
        <xdr:cNvPr id="405" name="n_1mainValue【認定こども園・幼稚園・保育所】&#10;一人当たり面積">
          <a:extLst>
            <a:ext uri="{FF2B5EF4-FFF2-40B4-BE49-F238E27FC236}">
              <a16:creationId xmlns:a16="http://schemas.microsoft.com/office/drawing/2014/main" id="{00000000-0008-0000-0E00-000095010000}"/>
            </a:ext>
          </a:extLst>
        </xdr:cNvPr>
        <xdr:cNvSpPr txBox="1"/>
      </xdr:nvSpPr>
      <xdr:spPr>
        <a:xfrm>
          <a:off x="21075727" y="6302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132097</xdr:rowOff>
    </xdr:from>
    <xdr:ext cx="469744" cy="259045"/>
    <xdr:sp macro="" textlink="">
      <xdr:nvSpPr>
        <xdr:cNvPr id="406" name="n_2mainValue【認定こども園・幼稚園・保育所】&#10;一人当たり面積">
          <a:extLst>
            <a:ext uri="{FF2B5EF4-FFF2-40B4-BE49-F238E27FC236}">
              <a16:creationId xmlns:a16="http://schemas.microsoft.com/office/drawing/2014/main" id="{00000000-0008-0000-0E00-000096010000}"/>
            </a:ext>
          </a:extLst>
        </xdr:cNvPr>
        <xdr:cNvSpPr txBox="1"/>
      </xdr:nvSpPr>
      <xdr:spPr>
        <a:xfrm>
          <a:off x="20199427" y="6304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125239</xdr:rowOff>
    </xdr:from>
    <xdr:ext cx="469744" cy="259045"/>
    <xdr:sp macro="" textlink="">
      <xdr:nvSpPr>
        <xdr:cNvPr id="407" name="n_3mainValue【認定こども園・幼稚園・保育所】&#10;一人当たり面積">
          <a:extLst>
            <a:ext uri="{FF2B5EF4-FFF2-40B4-BE49-F238E27FC236}">
              <a16:creationId xmlns:a16="http://schemas.microsoft.com/office/drawing/2014/main" id="{00000000-0008-0000-0E00-000097010000}"/>
            </a:ext>
          </a:extLst>
        </xdr:cNvPr>
        <xdr:cNvSpPr txBox="1"/>
      </xdr:nvSpPr>
      <xdr:spPr>
        <a:xfrm>
          <a:off x="19310427" y="6297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127525</xdr:rowOff>
    </xdr:from>
    <xdr:ext cx="469744" cy="259045"/>
    <xdr:sp macro="" textlink="">
      <xdr:nvSpPr>
        <xdr:cNvPr id="408" name="n_4mainValue【認定こども園・幼稚園・保育所】&#10;一人当たり面積">
          <a:extLst>
            <a:ext uri="{FF2B5EF4-FFF2-40B4-BE49-F238E27FC236}">
              <a16:creationId xmlns:a16="http://schemas.microsoft.com/office/drawing/2014/main" id="{00000000-0008-0000-0E00-000098010000}"/>
            </a:ext>
          </a:extLst>
        </xdr:cNvPr>
        <xdr:cNvSpPr txBox="1"/>
      </xdr:nvSpPr>
      <xdr:spPr>
        <a:xfrm>
          <a:off x="18421427" y="6299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09" name="正方形/長方形 408">
          <a:extLst>
            <a:ext uri="{FF2B5EF4-FFF2-40B4-BE49-F238E27FC236}">
              <a16:creationId xmlns:a16="http://schemas.microsoft.com/office/drawing/2014/main" id="{00000000-0008-0000-0E00-000099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0" name="正方形/長方形 409">
          <a:extLst>
            <a:ext uri="{FF2B5EF4-FFF2-40B4-BE49-F238E27FC236}">
              <a16:creationId xmlns:a16="http://schemas.microsoft.com/office/drawing/2014/main" id="{00000000-0008-0000-0E00-00009A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1" name="正方形/長方形 410">
          <a:extLst>
            <a:ext uri="{FF2B5EF4-FFF2-40B4-BE49-F238E27FC236}">
              <a16:creationId xmlns:a16="http://schemas.microsoft.com/office/drawing/2014/main" id="{00000000-0008-0000-0E00-00009B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2" name="正方形/長方形 411">
          <a:extLst>
            <a:ext uri="{FF2B5EF4-FFF2-40B4-BE49-F238E27FC236}">
              <a16:creationId xmlns:a16="http://schemas.microsoft.com/office/drawing/2014/main" id="{00000000-0008-0000-0E00-00009C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3" name="正方形/長方形 412">
          <a:extLst>
            <a:ext uri="{FF2B5EF4-FFF2-40B4-BE49-F238E27FC236}">
              <a16:creationId xmlns:a16="http://schemas.microsoft.com/office/drawing/2014/main" id="{00000000-0008-0000-0E00-00009D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4" name="正方形/長方形 413">
          <a:extLst>
            <a:ext uri="{FF2B5EF4-FFF2-40B4-BE49-F238E27FC236}">
              <a16:creationId xmlns:a16="http://schemas.microsoft.com/office/drawing/2014/main" id="{00000000-0008-0000-0E00-00009E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5" name="正方形/長方形 414">
          <a:extLst>
            <a:ext uri="{FF2B5EF4-FFF2-40B4-BE49-F238E27FC236}">
              <a16:creationId xmlns:a16="http://schemas.microsoft.com/office/drawing/2014/main" id="{00000000-0008-0000-0E00-00009F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6" name="正方形/長方形 415">
          <a:extLst>
            <a:ext uri="{FF2B5EF4-FFF2-40B4-BE49-F238E27FC236}">
              <a16:creationId xmlns:a16="http://schemas.microsoft.com/office/drawing/2014/main" id="{00000000-0008-0000-0E00-0000A0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7" name="テキスト ボックス 416">
          <a:extLst>
            <a:ext uri="{FF2B5EF4-FFF2-40B4-BE49-F238E27FC236}">
              <a16:creationId xmlns:a16="http://schemas.microsoft.com/office/drawing/2014/main" id="{00000000-0008-0000-0E00-0000A1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8" name="直線コネクタ 417">
          <a:extLst>
            <a:ext uri="{FF2B5EF4-FFF2-40B4-BE49-F238E27FC236}">
              <a16:creationId xmlns:a16="http://schemas.microsoft.com/office/drawing/2014/main" id="{00000000-0008-0000-0E00-0000A2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19" name="テキスト ボックス 418">
          <a:extLst>
            <a:ext uri="{FF2B5EF4-FFF2-40B4-BE49-F238E27FC236}">
              <a16:creationId xmlns:a16="http://schemas.microsoft.com/office/drawing/2014/main" id="{00000000-0008-0000-0E00-0000A301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20" name="直線コネクタ 419">
          <a:extLst>
            <a:ext uri="{FF2B5EF4-FFF2-40B4-BE49-F238E27FC236}">
              <a16:creationId xmlns:a16="http://schemas.microsoft.com/office/drawing/2014/main" id="{00000000-0008-0000-0E00-0000A401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421" name="テキスト ボックス 420">
          <a:extLst>
            <a:ext uri="{FF2B5EF4-FFF2-40B4-BE49-F238E27FC236}">
              <a16:creationId xmlns:a16="http://schemas.microsoft.com/office/drawing/2014/main" id="{00000000-0008-0000-0E00-0000A5010000}"/>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22" name="直線コネクタ 421">
          <a:extLst>
            <a:ext uri="{FF2B5EF4-FFF2-40B4-BE49-F238E27FC236}">
              <a16:creationId xmlns:a16="http://schemas.microsoft.com/office/drawing/2014/main" id="{00000000-0008-0000-0E00-0000A601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23" name="テキスト ボックス 422">
          <a:extLst>
            <a:ext uri="{FF2B5EF4-FFF2-40B4-BE49-F238E27FC236}">
              <a16:creationId xmlns:a16="http://schemas.microsoft.com/office/drawing/2014/main" id="{00000000-0008-0000-0E00-0000A701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24" name="直線コネクタ 423">
          <a:extLst>
            <a:ext uri="{FF2B5EF4-FFF2-40B4-BE49-F238E27FC236}">
              <a16:creationId xmlns:a16="http://schemas.microsoft.com/office/drawing/2014/main" id="{00000000-0008-0000-0E00-0000A801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25" name="テキスト ボックス 424">
          <a:extLst>
            <a:ext uri="{FF2B5EF4-FFF2-40B4-BE49-F238E27FC236}">
              <a16:creationId xmlns:a16="http://schemas.microsoft.com/office/drawing/2014/main" id="{00000000-0008-0000-0E00-0000A901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26" name="直線コネクタ 425">
          <a:extLst>
            <a:ext uri="{FF2B5EF4-FFF2-40B4-BE49-F238E27FC236}">
              <a16:creationId xmlns:a16="http://schemas.microsoft.com/office/drawing/2014/main" id="{00000000-0008-0000-0E00-0000AA01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27" name="テキスト ボックス 426">
          <a:extLst>
            <a:ext uri="{FF2B5EF4-FFF2-40B4-BE49-F238E27FC236}">
              <a16:creationId xmlns:a16="http://schemas.microsoft.com/office/drawing/2014/main" id="{00000000-0008-0000-0E00-0000AB01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28" name="直線コネクタ 427">
          <a:extLst>
            <a:ext uri="{FF2B5EF4-FFF2-40B4-BE49-F238E27FC236}">
              <a16:creationId xmlns:a16="http://schemas.microsoft.com/office/drawing/2014/main" id="{00000000-0008-0000-0E00-0000AC01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29" name="テキスト ボックス 428">
          <a:extLst>
            <a:ext uri="{FF2B5EF4-FFF2-40B4-BE49-F238E27FC236}">
              <a16:creationId xmlns:a16="http://schemas.microsoft.com/office/drawing/2014/main" id="{00000000-0008-0000-0E00-0000AD01000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0" name="直線コネクタ 429">
          <a:extLst>
            <a:ext uri="{FF2B5EF4-FFF2-40B4-BE49-F238E27FC236}">
              <a16:creationId xmlns:a16="http://schemas.microsoft.com/office/drawing/2014/main" id="{00000000-0008-0000-0E00-0000AE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431" name="テキスト ボックス 430">
          <a:extLst>
            <a:ext uri="{FF2B5EF4-FFF2-40B4-BE49-F238E27FC236}">
              <a16:creationId xmlns:a16="http://schemas.microsoft.com/office/drawing/2014/main" id="{00000000-0008-0000-0E00-0000AF010000}"/>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32" name="【学校施設】&#10;有形固定資産減価償却率グラフ枠">
          <a:extLst>
            <a:ext uri="{FF2B5EF4-FFF2-40B4-BE49-F238E27FC236}">
              <a16:creationId xmlns:a16="http://schemas.microsoft.com/office/drawing/2014/main" id="{00000000-0008-0000-0E00-0000B001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106680</xdr:rowOff>
    </xdr:from>
    <xdr:to>
      <xdr:col>85</xdr:col>
      <xdr:colOff>126364</xdr:colOff>
      <xdr:row>63</xdr:row>
      <xdr:rowOff>59055</xdr:rowOff>
    </xdr:to>
    <xdr:cxnSp macro="">
      <xdr:nvCxnSpPr>
        <xdr:cNvPr id="433" name="直線コネクタ 432">
          <a:extLst>
            <a:ext uri="{FF2B5EF4-FFF2-40B4-BE49-F238E27FC236}">
              <a16:creationId xmlns:a16="http://schemas.microsoft.com/office/drawing/2014/main" id="{00000000-0008-0000-0E00-0000B1010000}"/>
            </a:ext>
          </a:extLst>
        </xdr:cNvPr>
        <xdr:cNvCxnSpPr/>
      </xdr:nvCxnSpPr>
      <xdr:spPr>
        <a:xfrm flipV="1">
          <a:off x="16318864" y="9707880"/>
          <a:ext cx="0" cy="1152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62882</xdr:rowOff>
    </xdr:from>
    <xdr:ext cx="405111" cy="259045"/>
    <xdr:sp macro="" textlink="">
      <xdr:nvSpPr>
        <xdr:cNvPr id="434" name="【学校施設】&#10;有形固定資産減価償却率最小値テキスト">
          <a:extLst>
            <a:ext uri="{FF2B5EF4-FFF2-40B4-BE49-F238E27FC236}">
              <a16:creationId xmlns:a16="http://schemas.microsoft.com/office/drawing/2014/main" id="{00000000-0008-0000-0E00-0000B2010000}"/>
            </a:ext>
          </a:extLst>
        </xdr:cNvPr>
        <xdr:cNvSpPr txBox="1"/>
      </xdr:nvSpPr>
      <xdr:spPr>
        <a:xfrm>
          <a:off x="16357600" y="10864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59055</xdr:rowOff>
    </xdr:from>
    <xdr:to>
      <xdr:col>86</xdr:col>
      <xdr:colOff>25400</xdr:colOff>
      <xdr:row>63</xdr:row>
      <xdr:rowOff>59055</xdr:rowOff>
    </xdr:to>
    <xdr:cxnSp macro="">
      <xdr:nvCxnSpPr>
        <xdr:cNvPr id="435" name="直線コネクタ 434">
          <a:extLst>
            <a:ext uri="{FF2B5EF4-FFF2-40B4-BE49-F238E27FC236}">
              <a16:creationId xmlns:a16="http://schemas.microsoft.com/office/drawing/2014/main" id="{00000000-0008-0000-0E00-0000B3010000}"/>
            </a:ext>
          </a:extLst>
        </xdr:cNvPr>
        <xdr:cNvCxnSpPr/>
      </xdr:nvCxnSpPr>
      <xdr:spPr>
        <a:xfrm>
          <a:off x="16230600" y="10860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53357</xdr:rowOff>
    </xdr:from>
    <xdr:ext cx="405111" cy="259045"/>
    <xdr:sp macro="" textlink="">
      <xdr:nvSpPr>
        <xdr:cNvPr id="436" name="【学校施設】&#10;有形固定資産減価償却率最大値テキスト">
          <a:extLst>
            <a:ext uri="{FF2B5EF4-FFF2-40B4-BE49-F238E27FC236}">
              <a16:creationId xmlns:a16="http://schemas.microsoft.com/office/drawing/2014/main" id="{00000000-0008-0000-0E00-0000B4010000}"/>
            </a:ext>
          </a:extLst>
        </xdr:cNvPr>
        <xdr:cNvSpPr txBox="1"/>
      </xdr:nvSpPr>
      <xdr:spPr>
        <a:xfrm>
          <a:off x="16357600" y="9483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106680</xdr:rowOff>
    </xdr:from>
    <xdr:to>
      <xdr:col>86</xdr:col>
      <xdr:colOff>25400</xdr:colOff>
      <xdr:row>56</xdr:row>
      <xdr:rowOff>106680</xdr:rowOff>
    </xdr:to>
    <xdr:cxnSp macro="">
      <xdr:nvCxnSpPr>
        <xdr:cNvPr id="437" name="直線コネクタ 436">
          <a:extLst>
            <a:ext uri="{FF2B5EF4-FFF2-40B4-BE49-F238E27FC236}">
              <a16:creationId xmlns:a16="http://schemas.microsoft.com/office/drawing/2014/main" id="{00000000-0008-0000-0E00-0000B5010000}"/>
            </a:ext>
          </a:extLst>
        </xdr:cNvPr>
        <xdr:cNvCxnSpPr/>
      </xdr:nvCxnSpPr>
      <xdr:spPr>
        <a:xfrm>
          <a:off x="16230600" y="970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163847</xdr:rowOff>
    </xdr:from>
    <xdr:ext cx="405111" cy="259045"/>
    <xdr:sp macro="" textlink="">
      <xdr:nvSpPr>
        <xdr:cNvPr id="438" name="【学校施設】&#10;有形固定資産減価償却率平均値テキスト">
          <a:extLst>
            <a:ext uri="{FF2B5EF4-FFF2-40B4-BE49-F238E27FC236}">
              <a16:creationId xmlns:a16="http://schemas.microsoft.com/office/drawing/2014/main" id="{00000000-0008-0000-0E00-0000B6010000}"/>
            </a:ext>
          </a:extLst>
        </xdr:cNvPr>
        <xdr:cNvSpPr txBox="1"/>
      </xdr:nvSpPr>
      <xdr:spPr>
        <a:xfrm>
          <a:off x="16357600" y="10279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13970</xdr:rowOff>
    </xdr:from>
    <xdr:to>
      <xdr:col>85</xdr:col>
      <xdr:colOff>177800</xdr:colOff>
      <xdr:row>60</xdr:row>
      <xdr:rowOff>115570</xdr:rowOff>
    </xdr:to>
    <xdr:sp macro="" textlink="">
      <xdr:nvSpPr>
        <xdr:cNvPr id="439" name="フローチャート: 判断 438">
          <a:extLst>
            <a:ext uri="{FF2B5EF4-FFF2-40B4-BE49-F238E27FC236}">
              <a16:creationId xmlns:a16="http://schemas.microsoft.com/office/drawing/2014/main" id="{00000000-0008-0000-0E00-0000B7010000}"/>
            </a:ext>
          </a:extLst>
        </xdr:cNvPr>
        <xdr:cNvSpPr/>
      </xdr:nvSpPr>
      <xdr:spPr>
        <a:xfrm>
          <a:off x="16268700" y="1030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12065</xdr:rowOff>
    </xdr:from>
    <xdr:to>
      <xdr:col>81</xdr:col>
      <xdr:colOff>101600</xdr:colOff>
      <xdr:row>60</xdr:row>
      <xdr:rowOff>113665</xdr:rowOff>
    </xdr:to>
    <xdr:sp macro="" textlink="">
      <xdr:nvSpPr>
        <xdr:cNvPr id="440" name="フローチャート: 判断 439">
          <a:extLst>
            <a:ext uri="{FF2B5EF4-FFF2-40B4-BE49-F238E27FC236}">
              <a16:creationId xmlns:a16="http://schemas.microsoft.com/office/drawing/2014/main" id="{00000000-0008-0000-0E00-0000B8010000}"/>
            </a:ext>
          </a:extLst>
        </xdr:cNvPr>
        <xdr:cNvSpPr/>
      </xdr:nvSpPr>
      <xdr:spPr>
        <a:xfrm>
          <a:off x="15430500" y="1029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156845</xdr:rowOff>
    </xdr:from>
    <xdr:to>
      <xdr:col>76</xdr:col>
      <xdr:colOff>165100</xdr:colOff>
      <xdr:row>60</xdr:row>
      <xdr:rowOff>86995</xdr:rowOff>
    </xdr:to>
    <xdr:sp macro="" textlink="">
      <xdr:nvSpPr>
        <xdr:cNvPr id="441" name="フローチャート: 判断 440">
          <a:extLst>
            <a:ext uri="{FF2B5EF4-FFF2-40B4-BE49-F238E27FC236}">
              <a16:creationId xmlns:a16="http://schemas.microsoft.com/office/drawing/2014/main" id="{00000000-0008-0000-0E00-0000B9010000}"/>
            </a:ext>
          </a:extLst>
        </xdr:cNvPr>
        <xdr:cNvSpPr/>
      </xdr:nvSpPr>
      <xdr:spPr>
        <a:xfrm>
          <a:off x="14541500" y="1027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147320</xdr:rowOff>
    </xdr:from>
    <xdr:to>
      <xdr:col>72</xdr:col>
      <xdr:colOff>38100</xdr:colOff>
      <xdr:row>60</xdr:row>
      <xdr:rowOff>77470</xdr:rowOff>
    </xdr:to>
    <xdr:sp macro="" textlink="">
      <xdr:nvSpPr>
        <xdr:cNvPr id="442" name="フローチャート: 判断 441">
          <a:extLst>
            <a:ext uri="{FF2B5EF4-FFF2-40B4-BE49-F238E27FC236}">
              <a16:creationId xmlns:a16="http://schemas.microsoft.com/office/drawing/2014/main" id="{00000000-0008-0000-0E00-0000BA010000}"/>
            </a:ext>
          </a:extLst>
        </xdr:cNvPr>
        <xdr:cNvSpPr/>
      </xdr:nvSpPr>
      <xdr:spPr>
        <a:xfrm>
          <a:off x="13652500" y="1026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122555</xdr:rowOff>
    </xdr:from>
    <xdr:to>
      <xdr:col>67</xdr:col>
      <xdr:colOff>101600</xdr:colOff>
      <xdr:row>60</xdr:row>
      <xdr:rowOff>52705</xdr:rowOff>
    </xdr:to>
    <xdr:sp macro="" textlink="">
      <xdr:nvSpPr>
        <xdr:cNvPr id="443" name="フローチャート: 判断 442">
          <a:extLst>
            <a:ext uri="{FF2B5EF4-FFF2-40B4-BE49-F238E27FC236}">
              <a16:creationId xmlns:a16="http://schemas.microsoft.com/office/drawing/2014/main" id="{00000000-0008-0000-0E00-0000BB010000}"/>
            </a:ext>
          </a:extLst>
        </xdr:cNvPr>
        <xdr:cNvSpPr/>
      </xdr:nvSpPr>
      <xdr:spPr>
        <a:xfrm>
          <a:off x="12763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4" name="テキスト ボックス 443">
          <a:extLst>
            <a:ext uri="{FF2B5EF4-FFF2-40B4-BE49-F238E27FC236}">
              <a16:creationId xmlns:a16="http://schemas.microsoft.com/office/drawing/2014/main" id="{00000000-0008-0000-0E00-0000BC01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5" name="テキスト ボックス 444">
          <a:extLst>
            <a:ext uri="{FF2B5EF4-FFF2-40B4-BE49-F238E27FC236}">
              <a16:creationId xmlns:a16="http://schemas.microsoft.com/office/drawing/2014/main" id="{00000000-0008-0000-0E00-0000BD01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6" name="テキスト ボックス 445">
          <a:extLst>
            <a:ext uri="{FF2B5EF4-FFF2-40B4-BE49-F238E27FC236}">
              <a16:creationId xmlns:a16="http://schemas.microsoft.com/office/drawing/2014/main" id="{00000000-0008-0000-0E00-0000BE01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7" name="テキスト ボックス 446">
          <a:extLst>
            <a:ext uri="{FF2B5EF4-FFF2-40B4-BE49-F238E27FC236}">
              <a16:creationId xmlns:a16="http://schemas.microsoft.com/office/drawing/2014/main" id="{00000000-0008-0000-0E00-0000BF01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48" name="テキスト ボックス 447">
          <a:extLst>
            <a:ext uri="{FF2B5EF4-FFF2-40B4-BE49-F238E27FC236}">
              <a16:creationId xmlns:a16="http://schemas.microsoft.com/office/drawing/2014/main" id="{00000000-0008-0000-0E00-0000C001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120650</xdr:rowOff>
    </xdr:from>
    <xdr:to>
      <xdr:col>85</xdr:col>
      <xdr:colOff>177800</xdr:colOff>
      <xdr:row>60</xdr:row>
      <xdr:rowOff>50800</xdr:rowOff>
    </xdr:to>
    <xdr:sp macro="" textlink="">
      <xdr:nvSpPr>
        <xdr:cNvPr id="449" name="楕円 448">
          <a:extLst>
            <a:ext uri="{FF2B5EF4-FFF2-40B4-BE49-F238E27FC236}">
              <a16:creationId xmlns:a16="http://schemas.microsoft.com/office/drawing/2014/main" id="{00000000-0008-0000-0E00-0000C1010000}"/>
            </a:ext>
          </a:extLst>
        </xdr:cNvPr>
        <xdr:cNvSpPr/>
      </xdr:nvSpPr>
      <xdr:spPr>
        <a:xfrm>
          <a:off x="16268700" y="1023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143527</xdr:rowOff>
    </xdr:from>
    <xdr:ext cx="405111" cy="259045"/>
    <xdr:sp macro="" textlink="">
      <xdr:nvSpPr>
        <xdr:cNvPr id="450" name="【学校施設】&#10;有形固定資産減価償却率該当値テキスト">
          <a:extLst>
            <a:ext uri="{FF2B5EF4-FFF2-40B4-BE49-F238E27FC236}">
              <a16:creationId xmlns:a16="http://schemas.microsoft.com/office/drawing/2014/main" id="{00000000-0008-0000-0E00-0000C2010000}"/>
            </a:ext>
          </a:extLst>
        </xdr:cNvPr>
        <xdr:cNvSpPr txBox="1"/>
      </xdr:nvSpPr>
      <xdr:spPr>
        <a:xfrm>
          <a:off x="16357600" y="1008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92075</xdr:rowOff>
    </xdr:from>
    <xdr:to>
      <xdr:col>81</xdr:col>
      <xdr:colOff>101600</xdr:colOff>
      <xdr:row>60</xdr:row>
      <xdr:rowOff>22225</xdr:rowOff>
    </xdr:to>
    <xdr:sp macro="" textlink="">
      <xdr:nvSpPr>
        <xdr:cNvPr id="451" name="楕円 450">
          <a:extLst>
            <a:ext uri="{FF2B5EF4-FFF2-40B4-BE49-F238E27FC236}">
              <a16:creationId xmlns:a16="http://schemas.microsoft.com/office/drawing/2014/main" id="{00000000-0008-0000-0E00-0000C3010000}"/>
            </a:ext>
          </a:extLst>
        </xdr:cNvPr>
        <xdr:cNvSpPr/>
      </xdr:nvSpPr>
      <xdr:spPr>
        <a:xfrm>
          <a:off x="15430500" y="10207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142875</xdr:rowOff>
    </xdr:from>
    <xdr:to>
      <xdr:col>85</xdr:col>
      <xdr:colOff>127000</xdr:colOff>
      <xdr:row>60</xdr:row>
      <xdr:rowOff>0</xdr:rowOff>
    </xdr:to>
    <xdr:cxnSp macro="">
      <xdr:nvCxnSpPr>
        <xdr:cNvPr id="452" name="直線コネクタ 451">
          <a:extLst>
            <a:ext uri="{FF2B5EF4-FFF2-40B4-BE49-F238E27FC236}">
              <a16:creationId xmlns:a16="http://schemas.microsoft.com/office/drawing/2014/main" id="{00000000-0008-0000-0E00-0000C4010000}"/>
            </a:ext>
          </a:extLst>
        </xdr:cNvPr>
        <xdr:cNvCxnSpPr/>
      </xdr:nvCxnSpPr>
      <xdr:spPr>
        <a:xfrm>
          <a:off x="15481300" y="10258425"/>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42545</xdr:rowOff>
    </xdr:from>
    <xdr:to>
      <xdr:col>76</xdr:col>
      <xdr:colOff>165100</xdr:colOff>
      <xdr:row>59</xdr:row>
      <xdr:rowOff>144145</xdr:rowOff>
    </xdr:to>
    <xdr:sp macro="" textlink="">
      <xdr:nvSpPr>
        <xdr:cNvPr id="453" name="楕円 452">
          <a:extLst>
            <a:ext uri="{FF2B5EF4-FFF2-40B4-BE49-F238E27FC236}">
              <a16:creationId xmlns:a16="http://schemas.microsoft.com/office/drawing/2014/main" id="{00000000-0008-0000-0E00-0000C5010000}"/>
            </a:ext>
          </a:extLst>
        </xdr:cNvPr>
        <xdr:cNvSpPr/>
      </xdr:nvSpPr>
      <xdr:spPr>
        <a:xfrm>
          <a:off x="14541500" y="10158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93345</xdr:rowOff>
    </xdr:from>
    <xdr:to>
      <xdr:col>81</xdr:col>
      <xdr:colOff>50800</xdr:colOff>
      <xdr:row>59</xdr:row>
      <xdr:rowOff>142875</xdr:rowOff>
    </xdr:to>
    <xdr:cxnSp macro="">
      <xdr:nvCxnSpPr>
        <xdr:cNvPr id="454" name="直線コネクタ 453">
          <a:extLst>
            <a:ext uri="{FF2B5EF4-FFF2-40B4-BE49-F238E27FC236}">
              <a16:creationId xmlns:a16="http://schemas.microsoft.com/office/drawing/2014/main" id="{00000000-0008-0000-0E00-0000C6010000}"/>
            </a:ext>
          </a:extLst>
        </xdr:cNvPr>
        <xdr:cNvCxnSpPr/>
      </xdr:nvCxnSpPr>
      <xdr:spPr>
        <a:xfrm>
          <a:off x="14592300" y="10208895"/>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2540</xdr:rowOff>
    </xdr:from>
    <xdr:to>
      <xdr:col>72</xdr:col>
      <xdr:colOff>38100</xdr:colOff>
      <xdr:row>59</xdr:row>
      <xdr:rowOff>104140</xdr:rowOff>
    </xdr:to>
    <xdr:sp macro="" textlink="">
      <xdr:nvSpPr>
        <xdr:cNvPr id="455" name="楕円 454">
          <a:extLst>
            <a:ext uri="{FF2B5EF4-FFF2-40B4-BE49-F238E27FC236}">
              <a16:creationId xmlns:a16="http://schemas.microsoft.com/office/drawing/2014/main" id="{00000000-0008-0000-0E00-0000C7010000}"/>
            </a:ext>
          </a:extLst>
        </xdr:cNvPr>
        <xdr:cNvSpPr/>
      </xdr:nvSpPr>
      <xdr:spPr>
        <a:xfrm>
          <a:off x="13652500" y="10118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53340</xdr:rowOff>
    </xdr:from>
    <xdr:to>
      <xdr:col>76</xdr:col>
      <xdr:colOff>114300</xdr:colOff>
      <xdr:row>59</xdr:row>
      <xdr:rowOff>93345</xdr:rowOff>
    </xdr:to>
    <xdr:cxnSp macro="">
      <xdr:nvCxnSpPr>
        <xdr:cNvPr id="456" name="直線コネクタ 455">
          <a:extLst>
            <a:ext uri="{FF2B5EF4-FFF2-40B4-BE49-F238E27FC236}">
              <a16:creationId xmlns:a16="http://schemas.microsoft.com/office/drawing/2014/main" id="{00000000-0008-0000-0E00-0000C8010000}"/>
            </a:ext>
          </a:extLst>
        </xdr:cNvPr>
        <xdr:cNvCxnSpPr/>
      </xdr:nvCxnSpPr>
      <xdr:spPr>
        <a:xfrm>
          <a:off x="13703300" y="1016889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160655</xdr:rowOff>
    </xdr:from>
    <xdr:to>
      <xdr:col>67</xdr:col>
      <xdr:colOff>101600</xdr:colOff>
      <xdr:row>59</xdr:row>
      <xdr:rowOff>90805</xdr:rowOff>
    </xdr:to>
    <xdr:sp macro="" textlink="">
      <xdr:nvSpPr>
        <xdr:cNvPr id="457" name="楕円 456">
          <a:extLst>
            <a:ext uri="{FF2B5EF4-FFF2-40B4-BE49-F238E27FC236}">
              <a16:creationId xmlns:a16="http://schemas.microsoft.com/office/drawing/2014/main" id="{00000000-0008-0000-0E00-0000C9010000}"/>
            </a:ext>
          </a:extLst>
        </xdr:cNvPr>
        <xdr:cNvSpPr/>
      </xdr:nvSpPr>
      <xdr:spPr>
        <a:xfrm>
          <a:off x="12763500" y="1010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40005</xdr:rowOff>
    </xdr:from>
    <xdr:to>
      <xdr:col>71</xdr:col>
      <xdr:colOff>177800</xdr:colOff>
      <xdr:row>59</xdr:row>
      <xdr:rowOff>53340</xdr:rowOff>
    </xdr:to>
    <xdr:cxnSp macro="">
      <xdr:nvCxnSpPr>
        <xdr:cNvPr id="458" name="直線コネクタ 457">
          <a:extLst>
            <a:ext uri="{FF2B5EF4-FFF2-40B4-BE49-F238E27FC236}">
              <a16:creationId xmlns:a16="http://schemas.microsoft.com/office/drawing/2014/main" id="{00000000-0008-0000-0E00-0000CA010000}"/>
            </a:ext>
          </a:extLst>
        </xdr:cNvPr>
        <xdr:cNvCxnSpPr/>
      </xdr:nvCxnSpPr>
      <xdr:spPr>
        <a:xfrm>
          <a:off x="12814300" y="10155555"/>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104792</xdr:rowOff>
    </xdr:from>
    <xdr:ext cx="405111" cy="259045"/>
    <xdr:sp macro="" textlink="">
      <xdr:nvSpPr>
        <xdr:cNvPr id="459" name="n_1aveValue【学校施設】&#10;有形固定資産減価償却率">
          <a:extLst>
            <a:ext uri="{FF2B5EF4-FFF2-40B4-BE49-F238E27FC236}">
              <a16:creationId xmlns:a16="http://schemas.microsoft.com/office/drawing/2014/main" id="{00000000-0008-0000-0E00-0000CB010000}"/>
            </a:ext>
          </a:extLst>
        </xdr:cNvPr>
        <xdr:cNvSpPr txBox="1"/>
      </xdr:nvSpPr>
      <xdr:spPr>
        <a:xfrm>
          <a:off x="15266044" y="10391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78122</xdr:rowOff>
    </xdr:from>
    <xdr:ext cx="405111" cy="259045"/>
    <xdr:sp macro="" textlink="">
      <xdr:nvSpPr>
        <xdr:cNvPr id="460" name="n_2aveValue【学校施設】&#10;有形固定資産減価償却率">
          <a:extLst>
            <a:ext uri="{FF2B5EF4-FFF2-40B4-BE49-F238E27FC236}">
              <a16:creationId xmlns:a16="http://schemas.microsoft.com/office/drawing/2014/main" id="{00000000-0008-0000-0E00-0000CC010000}"/>
            </a:ext>
          </a:extLst>
        </xdr:cNvPr>
        <xdr:cNvSpPr txBox="1"/>
      </xdr:nvSpPr>
      <xdr:spPr>
        <a:xfrm>
          <a:off x="14389744" y="10365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68597</xdr:rowOff>
    </xdr:from>
    <xdr:ext cx="405111" cy="259045"/>
    <xdr:sp macro="" textlink="">
      <xdr:nvSpPr>
        <xdr:cNvPr id="461" name="n_3aveValue【学校施設】&#10;有形固定資産減価償却率">
          <a:extLst>
            <a:ext uri="{FF2B5EF4-FFF2-40B4-BE49-F238E27FC236}">
              <a16:creationId xmlns:a16="http://schemas.microsoft.com/office/drawing/2014/main" id="{00000000-0008-0000-0E00-0000CD010000}"/>
            </a:ext>
          </a:extLst>
        </xdr:cNvPr>
        <xdr:cNvSpPr txBox="1"/>
      </xdr:nvSpPr>
      <xdr:spPr>
        <a:xfrm>
          <a:off x="13500744" y="10355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43832</xdr:rowOff>
    </xdr:from>
    <xdr:ext cx="405111" cy="259045"/>
    <xdr:sp macro="" textlink="">
      <xdr:nvSpPr>
        <xdr:cNvPr id="462" name="n_4aveValue【学校施設】&#10;有形固定資産減価償却率">
          <a:extLst>
            <a:ext uri="{FF2B5EF4-FFF2-40B4-BE49-F238E27FC236}">
              <a16:creationId xmlns:a16="http://schemas.microsoft.com/office/drawing/2014/main" id="{00000000-0008-0000-0E00-0000CE010000}"/>
            </a:ext>
          </a:extLst>
        </xdr:cNvPr>
        <xdr:cNvSpPr txBox="1"/>
      </xdr:nvSpPr>
      <xdr:spPr>
        <a:xfrm>
          <a:off x="12611744" y="1033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38752</xdr:rowOff>
    </xdr:from>
    <xdr:ext cx="405111" cy="259045"/>
    <xdr:sp macro="" textlink="">
      <xdr:nvSpPr>
        <xdr:cNvPr id="463" name="n_1mainValue【学校施設】&#10;有形固定資産減価償却率">
          <a:extLst>
            <a:ext uri="{FF2B5EF4-FFF2-40B4-BE49-F238E27FC236}">
              <a16:creationId xmlns:a16="http://schemas.microsoft.com/office/drawing/2014/main" id="{00000000-0008-0000-0E00-0000CF010000}"/>
            </a:ext>
          </a:extLst>
        </xdr:cNvPr>
        <xdr:cNvSpPr txBox="1"/>
      </xdr:nvSpPr>
      <xdr:spPr>
        <a:xfrm>
          <a:off x="15266044" y="9982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160672</xdr:rowOff>
    </xdr:from>
    <xdr:ext cx="405111" cy="259045"/>
    <xdr:sp macro="" textlink="">
      <xdr:nvSpPr>
        <xdr:cNvPr id="464" name="n_2mainValue【学校施設】&#10;有形固定資産減価償却率">
          <a:extLst>
            <a:ext uri="{FF2B5EF4-FFF2-40B4-BE49-F238E27FC236}">
              <a16:creationId xmlns:a16="http://schemas.microsoft.com/office/drawing/2014/main" id="{00000000-0008-0000-0E00-0000D0010000}"/>
            </a:ext>
          </a:extLst>
        </xdr:cNvPr>
        <xdr:cNvSpPr txBox="1"/>
      </xdr:nvSpPr>
      <xdr:spPr>
        <a:xfrm>
          <a:off x="14389744" y="993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120667</xdr:rowOff>
    </xdr:from>
    <xdr:ext cx="405111" cy="259045"/>
    <xdr:sp macro="" textlink="">
      <xdr:nvSpPr>
        <xdr:cNvPr id="465" name="n_3mainValue【学校施設】&#10;有形固定資産減価償却率">
          <a:extLst>
            <a:ext uri="{FF2B5EF4-FFF2-40B4-BE49-F238E27FC236}">
              <a16:creationId xmlns:a16="http://schemas.microsoft.com/office/drawing/2014/main" id="{00000000-0008-0000-0E00-0000D1010000}"/>
            </a:ext>
          </a:extLst>
        </xdr:cNvPr>
        <xdr:cNvSpPr txBox="1"/>
      </xdr:nvSpPr>
      <xdr:spPr>
        <a:xfrm>
          <a:off x="13500744" y="9893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107332</xdr:rowOff>
    </xdr:from>
    <xdr:ext cx="405111" cy="259045"/>
    <xdr:sp macro="" textlink="">
      <xdr:nvSpPr>
        <xdr:cNvPr id="466" name="n_4mainValue【学校施設】&#10;有形固定資産減価償却率">
          <a:extLst>
            <a:ext uri="{FF2B5EF4-FFF2-40B4-BE49-F238E27FC236}">
              <a16:creationId xmlns:a16="http://schemas.microsoft.com/office/drawing/2014/main" id="{00000000-0008-0000-0E00-0000D2010000}"/>
            </a:ext>
          </a:extLst>
        </xdr:cNvPr>
        <xdr:cNvSpPr txBox="1"/>
      </xdr:nvSpPr>
      <xdr:spPr>
        <a:xfrm>
          <a:off x="12611744" y="9879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67" name="正方形/長方形 466">
          <a:extLst>
            <a:ext uri="{FF2B5EF4-FFF2-40B4-BE49-F238E27FC236}">
              <a16:creationId xmlns:a16="http://schemas.microsoft.com/office/drawing/2014/main" id="{00000000-0008-0000-0E00-0000D301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68" name="正方形/長方形 467">
          <a:extLst>
            <a:ext uri="{FF2B5EF4-FFF2-40B4-BE49-F238E27FC236}">
              <a16:creationId xmlns:a16="http://schemas.microsoft.com/office/drawing/2014/main" id="{00000000-0008-0000-0E00-0000D401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69" name="正方形/長方形 468">
          <a:extLst>
            <a:ext uri="{FF2B5EF4-FFF2-40B4-BE49-F238E27FC236}">
              <a16:creationId xmlns:a16="http://schemas.microsoft.com/office/drawing/2014/main" id="{00000000-0008-0000-0E00-0000D501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0" name="正方形/長方形 469">
          <a:extLst>
            <a:ext uri="{FF2B5EF4-FFF2-40B4-BE49-F238E27FC236}">
              <a16:creationId xmlns:a16="http://schemas.microsoft.com/office/drawing/2014/main" id="{00000000-0008-0000-0E00-0000D601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1" name="正方形/長方形 470">
          <a:extLst>
            <a:ext uri="{FF2B5EF4-FFF2-40B4-BE49-F238E27FC236}">
              <a16:creationId xmlns:a16="http://schemas.microsoft.com/office/drawing/2014/main" id="{00000000-0008-0000-0E00-0000D701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2" name="正方形/長方形 471">
          <a:extLst>
            <a:ext uri="{FF2B5EF4-FFF2-40B4-BE49-F238E27FC236}">
              <a16:creationId xmlns:a16="http://schemas.microsoft.com/office/drawing/2014/main" id="{00000000-0008-0000-0E00-0000D801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3" name="正方形/長方形 472">
          <a:extLst>
            <a:ext uri="{FF2B5EF4-FFF2-40B4-BE49-F238E27FC236}">
              <a16:creationId xmlns:a16="http://schemas.microsoft.com/office/drawing/2014/main" id="{00000000-0008-0000-0E00-0000D901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4" name="正方形/長方形 473">
          <a:extLst>
            <a:ext uri="{FF2B5EF4-FFF2-40B4-BE49-F238E27FC236}">
              <a16:creationId xmlns:a16="http://schemas.microsoft.com/office/drawing/2014/main" id="{00000000-0008-0000-0E00-0000DA01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5" name="テキスト ボックス 474">
          <a:extLst>
            <a:ext uri="{FF2B5EF4-FFF2-40B4-BE49-F238E27FC236}">
              <a16:creationId xmlns:a16="http://schemas.microsoft.com/office/drawing/2014/main" id="{00000000-0008-0000-0E00-0000DB01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6" name="直線コネクタ 475">
          <a:extLst>
            <a:ext uri="{FF2B5EF4-FFF2-40B4-BE49-F238E27FC236}">
              <a16:creationId xmlns:a16="http://schemas.microsoft.com/office/drawing/2014/main" id="{00000000-0008-0000-0E00-0000DC01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77" name="テキスト ボックス 476">
          <a:extLst>
            <a:ext uri="{FF2B5EF4-FFF2-40B4-BE49-F238E27FC236}">
              <a16:creationId xmlns:a16="http://schemas.microsoft.com/office/drawing/2014/main" id="{00000000-0008-0000-0E00-0000DD01000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478" name="直線コネクタ 477">
          <a:extLst>
            <a:ext uri="{FF2B5EF4-FFF2-40B4-BE49-F238E27FC236}">
              <a16:creationId xmlns:a16="http://schemas.microsoft.com/office/drawing/2014/main" id="{00000000-0008-0000-0E00-0000DE010000}"/>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79" name="テキスト ボックス 478">
          <a:extLst>
            <a:ext uri="{FF2B5EF4-FFF2-40B4-BE49-F238E27FC236}">
              <a16:creationId xmlns:a16="http://schemas.microsoft.com/office/drawing/2014/main" id="{00000000-0008-0000-0E00-0000DF010000}"/>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80" name="直線コネクタ 479">
          <a:extLst>
            <a:ext uri="{FF2B5EF4-FFF2-40B4-BE49-F238E27FC236}">
              <a16:creationId xmlns:a16="http://schemas.microsoft.com/office/drawing/2014/main" id="{00000000-0008-0000-0E00-0000E0010000}"/>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81" name="テキスト ボックス 480">
          <a:extLst>
            <a:ext uri="{FF2B5EF4-FFF2-40B4-BE49-F238E27FC236}">
              <a16:creationId xmlns:a16="http://schemas.microsoft.com/office/drawing/2014/main" id="{00000000-0008-0000-0E00-0000E1010000}"/>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82" name="直線コネクタ 481">
          <a:extLst>
            <a:ext uri="{FF2B5EF4-FFF2-40B4-BE49-F238E27FC236}">
              <a16:creationId xmlns:a16="http://schemas.microsoft.com/office/drawing/2014/main" id="{00000000-0008-0000-0E00-0000E2010000}"/>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83" name="テキスト ボックス 482">
          <a:extLst>
            <a:ext uri="{FF2B5EF4-FFF2-40B4-BE49-F238E27FC236}">
              <a16:creationId xmlns:a16="http://schemas.microsoft.com/office/drawing/2014/main" id="{00000000-0008-0000-0E00-0000E3010000}"/>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84" name="直線コネクタ 483">
          <a:extLst>
            <a:ext uri="{FF2B5EF4-FFF2-40B4-BE49-F238E27FC236}">
              <a16:creationId xmlns:a16="http://schemas.microsoft.com/office/drawing/2014/main" id="{00000000-0008-0000-0E00-0000E4010000}"/>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85" name="テキスト ボックス 484">
          <a:extLst>
            <a:ext uri="{FF2B5EF4-FFF2-40B4-BE49-F238E27FC236}">
              <a16:creationId xmlns:a16="http://schemas.microsoft.com/office/drawing/2014/main" id="{00000000-0008-0000-0E00-0000E5010000}"/>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86" name="直線コネクタ 485">
          <a:extLst>
            <a:ext uri="{FF2B5EF4-FFF2-40B4-BE49-F238E27FC236}">
              <a16:creationId xmlns:a16="http://schemas.microsoft.com/office/drawing/2014/main" id="{00000000-0008-0000-0E00-0000E601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87" name="テキスト ボックス 486">
          <a:extLst>
            <a:ext uri="{FF2B5EF4-FFF2-40B4-BE49-F238E27FC236}">
              <a16:creationId xmlns:a16="http://schemas.microsoft.com/office/drawing/2014/main" id="{00000000-0008-0000-0E00-0000E701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88" name="【学校施設】&#10;一人当たり面積グラフ枠">
          <a:extLst>
            <a:ext uri="{FF2B5EF4-FFF2-40B4-BE49-F238E27FC236}">
              <a16:creationId xmlns:a16="http://schemas.microsoft.com/office/drawing/2014/main" id="{00000000-0008-0000-0E00-0000E801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16916</xdr:rowOff>
    </xdr:from>
    <xdr:to>
      <xdr:col>116</xdr:col>
      <xdr:colOff>62864</xdr:colOff>
      <xdr:row>63</xdr:row>
      <xdr:rowOff>123444</xdr:rowOff>
    </xdr:to>
    <xdr:cxnSp macro="">
      <xdr:nvCxnSpPr>
        <xdr:cNvPr id="489" name="直線コネクタ 488">
          <a:extLst>
            <a:ext uri="{FF2B5EF4-FFF2-40B4-BE49-F238E27FC236}">
              <a16:creationId xmlns:a16="http://schemas.microsoft.com/office/drawing/2014/main" id="{00000000-0008-0000-0E00-0000E9010000}"/>
            </a:ext>
          </a:extLst>
        </xdr:cNvPr>
        <xdr:cNvCxnSpPr/>
      </xdr:nvCxnSpPr>
      <xdr:spPr>
        <a:xfrm flipV="1">
          <a:off x="22160864" y="9618116"/>
          <a:ext cx="0" cy="13066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127271</xdr:rowOff>
    </xdr:from>
    <xdr:ext cx="469744" cy="259045"/>
    <xdr:sp macro="" textlink="">
      <xdr:nvSpPr>
        <xdr:cNvPr id="490" name="【学校施設】&#10;一人当たり面積最小値テキスト">
          <a:extLst>
            <a:ext uri="{FF2B5EF4-FFF2-40B4-BE49-F238E27FC236}">
              <a16:creationId xmlns:a16="http://schemas.microsoft.com/office/drawing/2014/main" id="{00000000-0008-0000-0E00-0000EA010000}"/>
            </a:ext>
          </a:extLst>
        </xdr:cNvPr>
        <xdr:cNvSpPr txBox="1"/>
      </xdr:nvSpPr>
      <xdr:spPr>
        <a:xfrm>
          <a:off x="22199600" y="10928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123444</xdr:rowOff>
    </xdr:from>
    <xdr:to>
      <xdr:col>116</xdr:col>
      <xdr:colOff>152400</xdr:colOff>
      <xdr:row>63</xdr:row>
      <xdr:rowOff>123444</xdr:rowOff>
    </xdr:to>
    <xdr:cxnSp macro="">
      <xdr:nvCxnSpPr>
        <xdr:cNvPr id="491" name="直線コネクタ 490">
          <a:extLst>
            <a:ext uri="{FF2B5EF4-FFF2-40B4-BE49-F238E27FC236}">
              <a16:creationId xmlns:a16="http://schemas.microsoft.com/office/drawing/2014/main" id="{00000000-0008-0000-0E00-0000EB010000}"/>
            </a:ext>
          </a:extLst>
        </xdr:cNvPr>
        <xdr:cNvCxnSpPr/>
      </xdr:nvCxnSpPr>
      <xdr:spPr>
        <a:xfrm>
          <a:off x="22072600" y="10924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135043</xdr:rowOff>
    </xdr:from>
    <xdr:ext cx="469744" cy="259045"/>
    <xdr:sp macro="" textlink="">
      <xdr:nvSpPr>
        <xdr:cNvPr id="492" name="【学校施設】&#10;一人当たり面積最大値テキスト">
          <a:extLst>
            <a:ext uri="{FF2B5EF4-FFF2-40B4-BE49-F238E27FC236}">
              <a16:creationId xmlns:a16="http://schemas.microsoft.com/office/drawing/2014/main" id="{00000000-0008-0000-0E00-0000EC010000}"/>
            </a:ext>
          </a:extLst>
        </xdr:cNvPr>
        <xdr:cNvSpPr txBox="1"/>
      </xdr:nvSpPr>
      <xdr:spPr>
        <a:xfrm>
          <a:off x="22199600" y="9393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16916</xdr:rowOff>
    </xdr:from>
    <xdr:to>
      <xdr:col>116</xdr:col>
      <xdr:colOff>152400</xdr:colOff>
      <xdr:row>56</xdr:row>
      <xdr:rowOff>16916</xdr:rowOff>
    </xdr:to>
    <xdr:cxnSp macro="">
      <xdr:nvCxnSpPr>
        <xdr:cNvPr id="493" name="直線コネクタ 492">
          <a:extLst>
            <a:ext uri="{FF2B5EF4-FFF2-40B4-BE49-F238E27FC236}">
              <a16:creationId xmlns:a16="http://schemas.microsoft.com/office/drawing/2014/main" id="{00000000-0008-0000-0E00-0000ED010000}"/>
            </a:ext>
          </a:extLst>
        </xdr:cNvPr>
        <xdr:cNvCxnSpPr/>
      </xdr:nvCxnSpPr>
      <xdr:spPr>
        <a:xfrm>
          <a:off x="22072600" y="9618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57116</xdr:rowOff>
    </xdr:from>
    <xdr:ext cx="469744" cy="259045"/>
    <xdr:sp macro="" textlink="">
      <xdr:nvSpPr>
        <xdr:cNvPr id="494" name="【学校施設】&#10;一人当たり面積平均値テキスト">
          <a:extLst>
            <a:ext uri="{FF2B5EF4-FFF2-40B4-BE49-F238E27FC236}">
              <a16:creationId xmlns:a16="http://schemas.microsoft.com/office/drawing/2014/main" id="{00000000-0008-0000-0E00-0000EE010000}"/>
            </a:ext>
          </a:extLst>
        </xdr:cNvPr>
        <xdr:cNvSpPr txBox="1"/>
      </xdr:nvSpPr>
      <xdr:spPr>
        <a:xfrm>
          <a:off x="22199600" y="103441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34239</xdr:rowOff>
    </xdr:from>
    <xdr:to>
      <xdr:col>116</xdr:col>
      <xdr:colOff>114300</xdr:colOff>
      <xdr:row>61</xdr:row>
      <xdr:rowOff>135839</xdr:rowOff>
    </xdr:to>
    <xdr:sp macro="" textlink="">
      <xdr:nvSpPr>
        <xdr:cNvPr id="495" name="フローチャート: 判断 494">
          <a:extLst>
            <a:ext uri="{FF2B5EF4-FFF2-40B4-BE49-F238E27FC236}">
              <a16:creationId xmlns:a16="http://schemas.microsoft.com/office/drawing/2014/main" id="{00000000-0008-0000-0E00-0000EF010000}"/>
            </a:ext>
          </a:extLst>
        </xdr:cNvPr>
        <xdr:cNvSpPr/>
      </xdr:nvSpPr>
      <xdr:spPr>
        <a:xfrm>
          <a:off x="22110700" y="10492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31038</xdr:rowOff>
    </xdr:from>
    <xdr:to>
      <xdr:col>112</xdr:col>
      <xdr:colOff>38100</xdr:colOff>
      <xdr:row>61</xdr:row>
      <xdr:rowOff>132638</xdr:rowOff>
    </xdr:to>
    <xdr:sp macro="" textlink="">
      <xdr:nvSpPr>
        <xdr:cNvPr id="496" name="フローチャート: 判断 495">
          <a:extLst>
            <a:ext uri="{FF2B5EF4-FFF2-40B4-BE49-F238E27FC236}">
              <a16:creationId xmlns:a16="http://schemas.microsoft.com/office/drawing/2014/main" id="{00000000-0008-0000-0E00-0000F0010000}"/>
            </a:ext>
          </a:extLst>
        </xdr:cNvPr>
        <xdr:cNvSpPr/>
      </xdr:nvSpPr>
      <xdr:spPr>
        <a:xfrm>
          <a:off x="21272500" y="10489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27381</xdr:rowOff>
    </xdr:from>
    <xdr:to>
      <xdr:col>107</xdr:col>
      <xdr:colOff>101600</xdr:colOff>
      <xdr:row>61</xdr:row>
      <xdr:rowOff>128981</xdr:rowOff>
    </xdr:to>
    <xdr:sp macro="" textlink="">
      <xdr:nvSpPr>
        <xdr:cNvPr id="497" name="フローチャート: 判断 496">
          <a:extLst>
            <a:ext uri="{FF2B5EF4-FFF2-40B4-BE49-F238E27FC236}">
              <a16:creationId xmlns:a16="http://schemas.microsoft.com/office/drawing/2014/main" id="{00000000-0008-0000-0E00-0000F1010000}"/>
            </a:ext>
          </a:extLst>
        </xdr:cNvPr>
        <xdr:cNvSpPr/>
      </xdr:nvSpPr>
      <xdr:spPr>
        <a:xfrm>
          <a:off x="20383500" y="10485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50241</xdr:rowOff>
    </xdr:from>
    <xdr:to>
      <xdr:col>102</xdr:col>
      <xdr:colOff>165100</xdr:colOff>
      <xdr:row>61</xdr:row>
      <xdr:rowOff>151841</xdr:rowOff>
    </xdr:to>
    <xdr:sp macro="" textlink="">
      <xdr:nvSpPr>
        <xdr:cNvPr id="498" name="フローチャート: 判断 497">
          <a:extLst>
            <a:ext uri="{FF2B5EF4-FFF2-40B4-BE49-F238E27FC236}">
              <a16:creationId xmlns:a16="http://schemas.microsoft.com/office/drawing/2014/main" id="{00000000-0008-0000-0E00-0000F2010000}"/>
            </a:ext>
          </a:extLst>
        </xdr:cNvPr>
        <xdr:cNvSpPr/>
      </xdr:nvSpPr>
      <xdr:spPr>
        <a:xfrm>
          <a:off x="19494500" y="10508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112420</xdr:rowOff>
    </xdr:from>
    <xdr:to>
      <xdr:col>98</xdr:col>
      <xdr:colOff>38100</xdr:colOff>
      <xdr:row>62</xdr:row>
      <xdr:rowOff>42570</xdr:rowOff>
    </xdr:to>
    <xdr:sp macro="" textlink="">
      <xdr:nvSpPr>
        <xdr:cNvPr id="499" name="フローチャート: 判断 498">
          <a:extLst>
            <a:ext uri="{FF2B5EF4-FFF2-40B4-BE49-F238E27FC236}">
              <a16:creationId xmlns:a16="http://schemas.microsoft.com/office/drawing/2014/main" id="{00000000-0008-0000-0E00-0000F3010000}"/>
            </a:ext>
          </a:extLst>
        </xdr:cNvPr>
        <xdr:cNvSpPr/>
      </xdr:nvSpPr>
      <xdr:spPr>
        <a:xfrm>
          <a:off x="18605500" y="10570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0" name="テキスト ボックス 499">
          <a:extLst>
            <a:ext uri="{FF2B5EF4-FFF2-40B4-BE49-F238E27FC236}">
              <a16:creationId xmlns:a16="http://schemas.microsoft.com/office/drawing/2014/main" id="{00000000-0008-0000-0E00-0000F401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1" name="テキスト ボックス 500">
          <a:extLst>
            <a:ext uri="{FF2B5EF4-FFF2-40B4-BE49-F238E27FC236}">
              <a16:creationId xmlns:a16="http://schemas.microsoft.com/office/drawing/2014/main" id="{00000000-0008-0000-0E00-0000F501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2" name="テキスト ボックス 501">
          <a:extLst>
            <a:ext uri="{FF2B5EF4-FFF2-40B4-BE49-F238E27FC236}">
              <a16:creationId xmlns:a16="http://schemas.microsoft.com/office/drawing/2014/main" id="{00000000-0008-0000-0E00-0000F601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3" name="テキスト ボックス 502">
          <a:extLst>
            <a:ext uri="{FF2B5EF4-FFF2-40B4-BE49-F238E27FC236}">
              <a16:creationId xmlns:a16="http://schemas.microsoft.com/office/drawing/2014/main" id="{00000000-0008-0000-0E00-0000F701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4" name="テキスト ボックス 503">
          <a:extLst>
            <a:ext uri="{FF2B5EF4-FFF2-40B4-BE49-F238E27FC236}">
              <a16:creationId xmlns:a16="http://schemas.microsoft.com/office/drawing/2014/main" id="{00000000-0008-0000-0E00-0000F801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76302</xdr:rowOff>
    </xdr:from>
    <xdr:to>
      <xdr:col>116</xdr:col>
      <xdr:colOff>114300</xdr:colOff>
      <xdr:row>62</xdr:row>
      <xdr:rowOff>6452</xdr:rowOff>
    </xdr:to>
    <xdr:sp macro="" textlink="">
      <xdr:nvSpPr>
        <xdr:cNvPr id="505" name="楕円 504">
          <a:extLst>
            <a:ext uri="{FF2B5EF4-FFF2-40B4-BE49-F238E27FC236}">
              <a16:creationId xmlns:a16="http://schemas.microsoft.com/office/drawing/2014/main" id="{00000000-0008-0000-0E00-0000F9010000}"/>
            </a:ext>
          </a:extLst>
        </xdr:cNvPr>
        <xdr:cNvSpPr/>
      </xdr:nvSpPr>
      <xdr:spPr>
        <a:xfrm>
          <a:off x="22110700" y="10534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54729</xdr:rowOff>
    </xdr:from>
    <xdr:ext cx="469744" cy="259045"/>
    <xdr:sp macro="" textlink="">
      <xdr:nvSpPr>
        <xdr:cNvPr id="506" name="【学校施設】&#10;一人当たり面積該当値テキスト">
          <a:extLst>
            <a:ext uri="{FF2B5EF4-FFF2-40B4-BE49-F238E27FC236}">
              <a16:creationId xmlns:a16="http://schemas.microsoft.com/office/drawing/2014/main" id="{00000000-0008-0000-0E00-0000FA010000}"/>
            </a:ext>
          </a:extLst>
        </xdr:cNvPr>
        <xdr:cNvSpPr txBox="1"/>
      </xdr:nvSpPr>
      <xdr:spPr>
        <a:xfrm>
          <a:off x="22199600" y="10513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87275</xdr:rowOff>
    </xdr:from>
    <xdr:to>
      <xdr:col>112</xdr:col>
      <xdr:colOff>38100</xdr:colOff>
      <xdr:row>62</xdr:row>
      <xdr:rowOff>17425</xdr:rowOff>
    </xdr:to>
    <xdr:sp macro="" textlink="">
      <xdr:nvSpPr>
        <xdr:cNvPr id="507" name="楕円 506">
          <a:extLst>
            <a:ext uri="{FF2B5EF4-FFF2-40B4-BE49-F238E27FC236}">
              <a16:creationId xmlns:a16="http://schemas.microsoft.com/office/drawing/2014/main" id="{00000000-0008-0000-0E00-0000FB010000}"/>
            </a:ext>
          </a:extLst>
        </xdr:cNvPr>
        <xdr:cNvSpPr/>
      </xdr:nvSpPr>
      <xdr:spPr>
        <a:xfrm>
          <a:off x="21272500" y="10545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127102</xdr:rowOff>
    </xdr:from>
    <xdr:to>
      <xdr:col>116</xdr:col>
      <xdr:colOff>63500</xdr:colOff>
      <xdr:row>61</xdr:row>
      <xdr:rowOff>138075</xdr:rowOff>
    </xdr:to>
    <xdr:cxnSp macro="">
      <xdr:nvCxnSpPr>
        <xdr:cNvPr id="508" name="直線コネクタ 507">
          <a:extLst>
            <a:ext uri="{FF2B5EF4-FFF2-40B4-BE49-F238E27FC236}">
              <a16:creationId xmlns:a16="http://schemas.microsoft.com/office/drawing/2014/main" id="{00000000-0008-0000-0E00-0000FC010000}"/>
            </a:ext>
          </a:extLst>
        </xdr:cNvPr>
        <xdr:cNvCxnSpPr/>
      </xdr:nvCxnSpPr>
      <xdr:spPr>
        <a:xfrm flipV="1">
          <a:off x="21323300" y="10585552"/>
          <a:ext cx="838200" cy="10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90475</xdr:rowOff>
    </xdr:from>
    <xdr:to>
      <xdr:col>107</xdr:col>
      <xdr:colOff>101600</xdr:colOff>
      <xdr:row>62</xdr:row>
      <xdr:rowOff>20625</xdr:rowOff>
    </xdr:to>
    <xdr:sp macro="" textlink="">
      <xdr:nvSpPr>
        <xdr:cNvPr id="509" name="楕円 508">
          <a:extLst>
            <a:ext uri="{FF2B5EF4-FFF2-40B4-BE49-F238E27FC236}">
              <a16:creationId xmlns:a16="http://schemas.microsoft.com/office/drawing/2014/main" id="{00000000-0008-0000-0E00-0000FD010000}"/>
            </a:ext>
          </a:extLst>
        </xdr:cNvPr>
        <xdr:cNvSpPr/>
      </xdr:nvSpPr>
      <xdr:spPr>
        <a:xfrm>
          <a:off x="20383500" y="10548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138075</xdr:rowOff>
    </xdr:from>
    <xdr:to>
      <xdr:col>111</xdr:col>
      <xdr:colOff>177800</xdr:colOff>
      <xdr:row>61</xdr:row>
      <xdr:rowOff>141275</xdr:rowOff>
    </xdr:to>
    <xdr:cxnSp macro="">
      <xdr:nvCxnSpPr>
        <xdr:cNvPr id="510" name="直線コネクタ 509">
          <a:extLst>
            <a:ext uri="{FF2B5EF4-FFF2-40B4-BE49-F238E27FC236}">
              <a16:creationId xmlns:a16="http://schemas.microsoft.com/office/drawing/2014/main" id="{00000000-0008-0000-0E00-0000FE010000}"/>
            </a:ext>
          </a:extLst>
        </xdr:cNvPr>
        <xdr:cNvCxnSpPr/>
      </xdr:nvCxnSpPr>
      <xdr:spPr>
        <a:xfrm flipV="1">
          <a:off x="20434300" y="10596525"/>
          <a:ext cx="889000" cy="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84989</xdr:rowOff>
    </xdr:from>
    <xdr:to>
      <xdr:col>102</xdr:col>
      <xdr:colOff>165100</xdr:colOff>
      <xdr:row>62</xdr:row>
      <xdr:rowOff>15139</xdr:rowOff>
    </xdr:to>
    <xdr:sp macro="" textlink="">
      <xdr:nvSpPr>
        <xdr:cNvPr id="511" name="楕円 510">
          <a:extLst>
            <a:ext uri="{FF2B5EF4-FFF2-40B4-BE49-F238E27FC236}">
              <a16:creationId xmlns:a16="http://schemas.microsoft.com/office/drawing/2014/main" id="{00000000-0008-0000-0E00-0000FF010000}"/>
            </a:ext>
          </a:extLst>
        </xdr:cNvPr>
        <xdr:cNvSpPr/>
      </xdr:nvSpPr>
      <xdr:spPr>
        <a:xfrm>
          <a:off x="19494500" y="10543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135789</xdr:rowOff>
    </xdr:from>
    <xdr:to>
      <xdr:col>107</xdr:col>
      <xdr:colOff>50800</xdr:colOff>
      <xdr:row>61</xdr:row>
      <xdr:rowOff>141275</xdr:rowOff>
    </xdr:to>
    <xdr:cxnSp macro="">
      <xdr:nvCxnSpPr>
        <xdr:cNvPr id="512" name="直線コネクタ 511">
          <a:extLst>
            <a:ext uri="{FF2B5EF4-FFF2-40B4-BE49-F238E27FC236}">
              <a16:creationId xmlns:a16="http://schemas.microsoft.com/office/drawing/2014/main" id="{00000000-0008-0000-0E00-000000020000}"/>
            </a:ext>
          </a:extLst>
        </xdr:cNvPr>
        <xdr:cNvCxnSpPr/>
      </xdr:nvCxnSpPr>
      <xdr:spPr>
        <a:xfrm>
          <a:off x="19545300" y="10594239"/>
          <a:ext cx="889000" cy="5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154025</xdr:rowOff>
    </xdr:from>
    <xdr:to>
      <xdr:col>98</xdr:col>
      <xdr:colOff>38100</xdr:colOff>
      <xdr:row>62</xdr:row>
      <xdr:rowOff>84175</xdr:rowOff>
    </xdr:to>
    <xdr:sp macro="" textlink="">
      <xdr:nvSpPr>
        <xdr:cNvPr id="513" name="楕円 512">
          <a:extLst>
            <a:ext uri="{FF2B5EF4-FFF2-40B4-BE49-F238E27FC236}">
              <a16:creationId xmlns:a16="http://schemas.microsoft.com/office/drawing/2014/main" id="{00000000-0008-0000-0E00-000001020000}"/>
            </a:ext>
          </a:extLst>
        </xdr:cNvPr>
        <xdr:cNvSpPr/>
      </xdr:nvSpPr>
      <xdr:spPr>
        <a:xfrm>
          <a:off x="18605500" y="10612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135789</xdr:rowOff>
    </xdr:from>
    <xdr:to>
      <xdr:col>102</xdr:col>
      <xdr:colOff>114300</xdr:colOff>
      <xdr:row>62</xdr:row>
      <xdr:rowOff>33375</xdr:rowOff>
    </xdr:to>
    <xdr:cxnSp macro="">
      <xdr:nvCxnSpPr>
        <xdr:cNvPr id="514" name="直線コネクタ 513">
          <a:extLst>
            <a:ext uri="{FF2B5EF4-FFF2-40B4-BE49-F238E27FC236}">
              <a16:creationId xmlns:a16="http://schemas.microsoft.com/office/drawing/2014/main" id="{00000000-0008-0000-0E00-000002020000}"/>
            </a:ext>
          </a:extLst>
        </xdr:cNvPr>
        <xdr:cNvCxnSpPr/>
      </xdr:nvCxnSpPr>
      <xdr:spPr>
        <a:xfrm flipV="1">
          <a:off x="18656300" y="10594239"/>
          <a:ext cx="889000" cy="69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149165</xdr:rowOff>
    </xdr:from>
    <xdr:ext cx="469744" cy="259045"/>
    <xdr:sp macro="" textlink="">
      <xdr:nvSpPr>
        <xdr:cNvPr id="515" name="n_1aveValue【学校施設】&#10;一人当たり面積">
          <a:extLst>
            <a:ext uri="{FF2B5EF4-FFF2-40B4-BE49-F238E27FC236}">
              <a16:creationId xmlns:a16="http://schemas.microsoft.com/office/drawing/2014/main" id="{00000000-0008-0000-0E00-000003020000}"/>
            </a:ext>
          </a:extLst>
        </xdr:cNvPr>
        <xdr:cNvSpPr txBox="1"/>
      </xdr:nvSpPr>
      <xdr:spPr>
        <a:xfrm>
          <a:off x="21075727" y="10264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145508</xdr:rowOff>
    </xdr:from>
    <xdr:ext cx="469744" cy="259045"/>
    <xdr:sp macro="" textlink="">
      <xdr:nvSpPr>
        <xdr:cNvPr id="516" name="n_2aveValue【学校施設】&#10;一人当たり面積">
          <a:extLst>
            <a:ext uri="{FF2B5EF4-FFF2-40B4-BE49-F238E27FC236}">
              <a16:creationId xmlns:a16="http://schemas.microsoft.com/office/drawing/2014/main" id="{00000000-0008-0000-0E00-000004020000}"/>
            </a:ext>
          </a:extLst>
        </xdr:cNvPr>
        <xdr:cNvSpPr txBox="1"/>
      </xdr:nvSpPr>
      <xdr:spPr>
        <a:xfrm>
          <a:off x="20199427" y="10261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168368</xdr:rowOff>
    </xdr:from>
    <xdr:ext cx="469744" cy="259045"/>
    <xdr:sp macro="" textlink="">
      <xdr:nvSpPr>
        <xdr:cNvPr id="517" name="n_3aveValue【学校施設】&#10;一人当たり面積">
          <a:extLst>
            <a:ext uri="{FF2B5EF4-FFF2-40B4-BE49-F238E27FC236}">
              <a16:creationId xmlns:a16="http://schemas.microsoft.com/office/drawing/2014/main" id="{00000000-0008-0000-0E00-000005020000}"/>
            </a:ext>
          </a:extLst>
        </xdr:cNvPr>
        <xdr:cNvSpPr txBox="1"/>
      </xdr:nvSpPr>
      <xdr:spPr>
        <a:xfrm>
          <a:off x="19310427" y="10283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59097</xdr:rowOff>
    </xdr:from>
    <xdr:ext cx="469744" cy="259045"/>
    <xdr:sp macro="" textlink="">
      <xdr:nvSpPr>
        <xdr:cNvPr id="518" name="n_4aveValue【学校施設】&#10;一人当たり面積">
          <a:extLst>
            <a:ext uri="{FF2B5EF4-FFF2-40B4-BE49-F238E27FC236}">
              <a16:creationId xmlns:a16="http://schemas.microsoft.com/office/drawing/2014/main" id="{00000000-0008-0000-0E00-000006020000}"/>
            </a:ext>
          </a:extLst>
        </xdr:cNvPr>
        <xdr:cNvSpPr txBox="1"/>
      </xdr:nvSpPr>
      <xdr:spPr>
        <a:xfrm>
          <a:off x="18421427" y="10346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8552</xdr:rowOff>
    </xdr:from>
    <xdr:ext cx="469744" cy="259045"/>
    <xdr:sp macro="" textlink="">
      <xdr:nvSpPr>
        <xdr:cNvPr id="519" name="n_1mainValue【学校施設】&#10;一人当たり面積">
          <a:extLst>
            <a:ext uri="{FF2B5EF4-FFF2-40B4-BE49-F238E27FC236}">
              <a16:creationId xmlns:a16="http://schemas.microsoft.com/office/drawing/2014/main" id="{00000000-0008-0000-0E00-000007020000}"/>
            </a:ext>
          </a:extLst>
        </xdr:cNvPr>
        <xdr:cNvSpPr txBox="1"/>
      </xdr:nvSpPr>
      <xdr:spPr>
        <a:xfrm>
          <a:off x="21075727" y="10638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11752</xdr:rowOff>
    </xdr:from>
    <xdr:ext cx="469744" cy="259045"/>
    <xdr:sp macro="" textlink="">
      <xdr:nvSpPr>
        <xdr:cNvPr id="520" name="n_2mainValue【学校施設】&#10;一人当たり面積">
          <a:extLst>
            <a:ext uri="{FF2B5EF4-FFF2-40B4-BE49-F238E27FC236}">
              <a16:creationId xmlns:a16="http://schemas.microsoft.com/office/drawing/2014/main" id="{00000000-0008-0000-0E00-000008020000}"/>
            </a:ext>
          </a:extLst>
        </xdr:cNvPr>
        <xdr:cNvSpPr txBox="1"/>
      </xdr:nvSpPr>
      <xdr:spPr>
        <a:xfrm>
          <a:off x="20199427" y="10641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6266</xdr:rowOff>
    </xdr:from>
    <xdr:ext cx="469744" cy="259045"/>
    <xdr:sp macro="" textlink="">
      <xdr:nvSpPr>
        <xdr:cNvPr id="521" name="n_3mainValue【学校施設】&#10;一人当たり面積">
          <a:extLst>
            <a:ext uri="{FF2B5EF4-FFF2-40B4-BE49-F238E27FC236}">
              <a16:creationId xmlns:a16="http://schemas.microsoft.com/office/drawing/2014/main" id="{00000000-0008-0000-0E00-000009020000}"/>
            </a:ext>
          </a:extLst>
        </xdr:cNvPr>
        <xdr:cNvSpPr txBox="1"/>
      </xdr:nvSpPr>
      <xdr:spPr>
        <a:xfrm>
          <a:off x="19310427" y="10636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75302</xdr:rowOff>
    </xdr:from>
    <xdr:ext cx="469744" cy="259045"/>
    <xdr:sp macro="" textlink="">
      <xdr:nvSpPr>
        <xdr:cNvPr id="522" name="n_4mainValue【学校施設】&#10;一人当たり面積">
          <a:extLst>
            <a:ext uri="{FF2B5EF4-FFF2-40B4-BE49-F238E27FC236}">
              <a16:creationId xmlns:a16="http://schemas.microsoft.com/office/drawing/2014/main" id="{00000000-0008-0000-0E00-00000A020000}"/>
            </a:ext>
          </a:extLst>
        </xdr:cNvPr>
        <xdr:cNvSpPr txBox="1"/>
      </xdr:nvSpPr>
      <xdr:spPr>
        <a:xfrm>
          <a:off x="18421427" y="10705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3" name="正方形/長方形 522">
          <a:extLst>
            <a:ext uri="{FF2B5EF4-FFF2-40B4-BE49-F238E27FC236}">
              <a16:creationId xmlns:a16="http://schemas.microsoft.com/office/drawing/2014/main" id="{00000000-0008-0000-0E00-00000B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4" name="正方形/長方形 523">
          <a:extLst>
            <a:ext uri="{FF2B5EF4-FFF2-40B4-BE49-F238E27FC236}">
              <a16:creationId xmlns:a16="http://schemas.microsoft.com/office/drawing/2014/main" id="{00000000-0008-0000-0E00-00000C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5" name="正方形/長方形 524">
          <a:extLst>
            <a:ext uri="{FF2B5EF4-FFF2-40B4-BE49-F238E27FC236}">
              <a16:creationId xmlns:a16="http://schemas.microsoft.com/office/drawing/2014/main" id="{00000000-0008-0000-0E00-00000D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6" name="正方形/長方形 525">
          <a:extLst>
            <a:ext uri="{FF2B5EF4-FFF2-40B4-BE49-F238E27FC236}">
              <a16:creationId xmlns:a16="http://schemas.microsoft.com/office/drawing/2014/main" id="{00000000-0008-0000-0E00-00000E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7" name="正方形/長方形 526">
          <a:extLst>
            <a:ext uri="{FF2B5EF4-FFF2-40B4-BE49-F238E27FC236}">
              <a16:creationId xmlns:a16="http://schemas.microsoft.com/office/drawing/2014/main" id="{00000000-0008-0000-0E00-00000F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8" name="正方形/長方形 527">
          <a:extLst>
            <a:ext uri="{FF2B5EF4-FFF2-40B4-BE49-F238E27FC236}">
              <a16:creationId xmlns:a16="http://schemas.microsoft.com/office/drawing/2014/main" id="{00000000-0008-0000-0E00-000010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29" name="正方形/長方形 528">
          <a:extLst>
            <a:ext uri="{FF2B5EF4-FFF2-40B4-BE49-F238E27FC236}">
              <a16:creationId xmlns:a16="http://schemas.microsoft.com/office/drawing/2014/main" id="{00000000-0008-0000-0E00-000011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0" name="正方形/長方形 529">
          <a:extLst>
            <a:ext uri="{FF2B5EF4-FFF2-40B4-BE49-F238E27FC236}">
              <a16:creationId xmlns:a16="http://schemas.microsoft.com/office/drawing/2014/main" id="{00000000-0008-0000-0E00-000012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1" name="テキスト ボックス 530">
          <a:extLst>
            <a:ext uri="{FF2B5EF4-FFF2-40B4-BE49-F238E27FC236}">
              <a16:creationId xmlns:a16="http://schemas.microsoft.com/office/drawing/2014/main" id="{00000000-0008-0000-0E00-000013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2" name="直線コネクタ 531">
          <a:extLst>
            <a:ext uri="{FF2B5EF4-FFF2-40B4-BE49-F238E27FC236}">
              <a16:creationId xmlns:a16="http://schemas.microsoft.com/office/drawing/2014/main" id="{00000000-0008-0000-0E00-000014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33" name="テキスト ボックス 532">
          <a:extLst>
            <a:ext uri="{FF2B5EF4-FFF2-40B4-BE49-F238E27FC236}">
              <a16:creationId xmlns:a16="http://schemas.microsoft.com/office/drawing/2014/main" id="{00000000-0008-0000-0E00-000015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34" name="直線コネクタ 533">
          <a:extLst>
            <a:ext uri="{FF2B5EF4-FFF2-40B4-BE49-F238E27FC236}">
              <a16:creationId xmlns:a16="http://schemas.microsoft.com/office/drawing/2014/main" id="{00000000-0008-0000-0E00-000016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35" name="テキスト ボックス 534">
          <a:extLst>
            <a:ext uri="{FF2B5EF4-FFF2-40B4-BE49-F238E27FC236}">
              <a16:creationId xmlns:a16="http://schemas.microsoft.com/office/drawing/2014/main" id="{00000000-0008-0000-0E00-000017020000}"/>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36" name="直線コネクタ 535">
          <a:extLst>
            <a:ext uri="{FF2B5EF4-FFF2-40B4-BE49-F238E27FC236}">
              <a16:creationId xmlns:a16="http://schemas.microsoft.com/office/drawing/2014/main" id="{00000000-0008-0000-0E00-000018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37" name="テキスト ボックス 536">
          <a:extLst>
            <a:ext uri="{FF2B5EF4-FFF2-40B4-BE49-F238E27FC236}">
              <a16:creationId xmlns:a16="http://schemas.microsoft.com/office/drawing/2014/main" id="{00000000-0008-0000-0E00-000019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38" name="直線コネクタ 537">
          <a:extLst>
            <a:ext uri="{FF2B5EF4-FFF2-40B4-BE49-F238E27FC236}">
              <a16:creationId xmlns:a16="http://schemas.microsoft.com/office/drawing/2014/main" id="{00000000-0008-0000-0E00-00001A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39" name="テキスト ボックス 538">
          <a:extLst>
            <a:ext uri="{FF2B5EF4-FFF2-40B4-BE49-F238E27FC236}">
              <a16:creationId xmlns:a16="http://schemas.microsoft.com/office/drawing/2014/main" id="{00000000-0008-0000-0E00-00001B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40" name="直線コネクタ 539">
          <a:extLst>
            <a:ext uri="{FF2B5EF4-FFF2-40B4-BE49-F238E27FC236}">
              <a16:creationId xmlns:a16="http://schemas.microsoft.com/office/drawing/2014/main" id="{00000000-0008-0000-0E00-00001C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41" name="テキスト ボックス 540">
          <a:extLst>
            <a:ext uri="{FF2B5EF4-FFF2-40B4-BE49-F238E27FC236}">
              <a16:creationId xmlns:a16="http://schemas.microsoft.com/office/drawing/2014/main" id="{00000000-0008-0000-0E00-00001D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42" name="直線コネクタ 541">
          <a:extLst>
            <a:ext uri="{FF2B5EF4-FFF2-40B4-BE49-F238E27FC236}">
              <a16:creationId xmlns:a16="http://schemas.microsoft.com/office/drawing/2014/main" id="{00000000-0008-0000-0E00-00001E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43" name="テキスト ボックス 542">
          <a:extLst>
            <a:ext uri="{FF2B5EF4-FFF2-40B4-BE49-F238E27FC236}">
              <a16:creationId xmlns:a16="http://schemas.microsoft.com/office/drawing/2014/main" id="{00000000-0008-0000-0E00-00001F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44" name="直線コネクタ 543">
          <a:extLst>
            <a:ext uri="{FF2B5EF4-FFF2-40B4-BE49-F238E27FC236}">
              <a16:creationId xmlns:a16="http://schemas.microsoft.com/office/drawing/2014/main" id="{00000000-0008-0000-0E00-000020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45" name="テキスト ボックス 544">
          <a:extLst>
            <a:ext uri="{FF2B5EF4-FFF2-40B4-BE49-F238E27FC236}">
              <a16:creationId xmlns:a16="http://schemas.microsoft.com/office/drawing/2014/main" id="{00000000-0008-0000-0E00-00002102000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6" name="直線コネクタ 545">
          <a:extLst>
            <a:ext uri="{FF2B5EF4-FFF2-40B4-BE49-F238E27FC236}">
              <a16:creationId xmlns:a16="http://schemas.microsoft.com/office/drawing/2014/main" id="{00000000-0008-0000-0E00-000022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47" name="【児童館】&#10;有形固定資産減価償却率グラフ枠">
          <a:extLst>
            <a:ext uri="{FF2B5EF4-FFF2-40B4-BE49-F238E27FC236}">
              <a16:creationId xmlns:a16="http://schemas.microsoft.com/office/drawing/2014/main" id="{00000000-0008-0000-0E00-000023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57694</xdr:rowOff>
    </xdr:from>
    <xdr:to>
      <xdr:col>85</xdr:col>
      <xdr:colOff>126364</xdr:colOff>
      <xdr:row>86</xdr:row>
      <xdr:rowOff>168729</xdr:rowOff>
    </xdr:to>
    <xdr:cxnSp macro="">
      <xdr:nvCxnSpPr>
        <xdr:cNvPr id="548" name="直線コネクタ 547">
          <a:extLst>
            <a:ext uri="{FF2B5EF4-FFF2-40B4-BE49-F238E27FC236}">
              <a16:creationId xmlns:a16="http://schemas.microsoft.com/office/drawing/2014/main" id="{00000000-0008-0000-0E00-000024020000}"/>
            </a:ext>
          </a:extLst>
        </xdr:cNvPr>
        <xdr:cNvCxnSpPr/>
      </xdr:nvCxnSpPr>
      <xdr:spPr>
        <a:xfrm flipV="1">
          <a:off x="16318864" y="13430794"/>
          <a:ext cx="0" cy="1482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549" name="【児童館】&#10;有形固定資産減価償却率最小値テキスト">
          <a:extLst>
            <a:ext uri="{FF2B5EF4-FFF2-40B4-BE49-F238E27FC236}">
              <a16:creationId xmlns:a16="http://schemas.microsoft.com/office/drawing/2014/main" id="{00000000-0008-0000-0E00-000025020000}"/>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550" name="直線コネクタ 549">
          <a:extLst>
            <a:ext uri="{FF2B5EF4-FFF2-40B4-BE49-F238E27FC236}">
              <a16:creationId xmlns:a16="http://schemas.microsoft.com/office/drawing/2014/main" id="{00000000-0008-0000-0E00-000026020000}"/>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4371</xdr:rowOff>
    </xdr:from>
    <xdr:ext cx="340478" cy="259045"/>
    <xdr:sp macro="" textlink="">
      <xdr:nvSpPr>
        <xdr:cNvPr id="551" name="【児童館】&#10;有形固定資産減価償却率最大値テキスト">
          <a:extLst>
            <a:ext uri="{FF2B5EF4-FFF2-40B4-BE49-F238E27FC236}">
              <a16:creationId xmlns:a16="http://schemas.microsoft.com/office/drawing/2014/main" id="{00000000-0008-0000-0E00-000027020000}"/>
            </a:ext>
          </a:extLst>
        </xdr:cNvPr>
        <xdr:cNvSpPr txBox="1"/>
      </xdr:nvSpPr>
      <xdr:spPr>
        <a:xfrm>
          <a:off x="16357600" y="132060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57694</xdr:rowOff>
    </xdr:from>
    <xdr:to>
      <xdr:col>86</xdr:col>
      <xdr:colOff>25400</xdr:colOff>
      <xdr:row>78</xdr:row>
      <xdr:rowOff>57694</xdr:rowOff>
    </xdr:to>
    <xdr:cxnSp macro="">
      <xdr:nvCxnSpPr>
        <xdr:cNvPr id="552" name="直線コネクタ 551">
          <a:extLst>
            <a:ext uri="{FF2B5EF4-FFF2-40B4-BE49-F238E27FC236}">
              <a16:creationId xmlns:a16="http://schemas.microsoft.com/office/drawing/2014/main" id="{00000000-0008-0000-0E00-000028020000}"/>
            </a:ext>
          </a:extLst>
        </xdr:cNvPr>
        <xdr:cNvCxnSpPr/>
      </xdr:nvCxnSpPr>
      <xdr:spPr>
        <a:xfrm>
          <a:off x="16230600" y="13430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94722</xdr:rowOff>
    </xdr:from>
    <xdr:ext cx="405111" cy="259045"/>
    <xdr:sp macro="" textlink="">
      <xdr:nvSpPr>
        <xdr:cNvPr id="553" name="【児童館】&#10;有形固定資産減価償却率平均値テキスト">
          <a:extLst>
            <a:ext uri="{FF2B5EF4-FFF2-40B4-BE49-F238E27FC236}">
              <a16:creationId xmlns:a16="http://schemas.microsoft.com/office/drawing/2014/main" id="{00000000-0008-0000-0E00-000029020000}"/>
            </a:ext>
          </a:extLst>
        </xdr:cNvPr>
        <xdr:cNvSpPr txBox="1"/>
      </xdr:nvSpPr>
      <xdr:spPr>
        <a:xfrm>
          <a:off x="16357600" y="139821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116295</xdr:rowOff>
    </xdr:from>
    <xdr:to>
      <xdr:col>85</xdr:col>
      <xdr:colOff>177800</xdr:colOff>
      <xdr:row>82</xdr:row>
      <xdr:rowOff>46445</xdr:rowOff>
    </xdr:to>
    <xdr:sp macro="" textlink="">
      <xdr:nvSpPr>
        <xdr:cNvPr id="554" name="フローチャート: 判断 553">
          <a:extLst>
            <a:ext uri="{FF2B5EF4-FFF2-40B4-BE49-F238E27FC236}">
              <a16:creationId xmlns:a16="http://schemas.microsoft.com/office/drawing/2014/main" id="{00000000-0008-0000-0E00-00002A020000}"/>
            </a:ext>
          </a:extLst>
        </xdr:cNvPr>
        <xdr:cNvSpPr/>
      </xdr:nvSpPr>
      <xdr:spPr>
        <a:xfrm>
          <a:off x="16268700" y="14003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33020</xdr:rowOff>
    </xdr:from>
    <xdr:to>
      <xdr:col>81</xdr:col>
      <xdr:colOff>101600</xdr:colOff>
      <xdr:row>81</xdr:row>
      <xdr:rowOff>134620</xdr:rowOff>
    </xdr:to>
    <xdr:sp macro="" textlink="">
      <xdr:nvSpPr>
        <xdr:cNvPr id="555" name="フローチャート: 判断 554">
          <a:extLst>
            <a:ext uri="{FF2B5EF4-FFF2-40B4-BE49-F238E27FC236}">
              <a16:creationId xmlns:a16="http://schemas.microsoft.com/office/drawing/2014/main" id="{00000000-0008-0000-0E00-00002B020000}"/>
            </a:ext>
          </a:extLst>
        </xdr:cNvPr>
        <xdr:cNvSpPr/>
      </xdr:nvSpPr>
      <xdr:spPr>
        <a:xfrm>
          <a:off x="15430500" y="1392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85</xdr:row>
      <xdr:rowOff>116295</xdr:rowOff>
    </xdr:from>
    <xdr:to>
      <xdr:col>76</xdr:col>
      <xdr:colOff>165100</xdr:colOff>
      <xdr:row>86</xdr:row>
      <xdr:rowOff>46445</xdr:rowOff>
    </xdr:to>
    <xdr:sp macro="" textlink="">
      <xdr:nvSpPr>
        <xdr:cNvPr id="556" name="フローチャート: 判断 555">
          <a:extLst>
            <a:ext uri="{FF2B5EF4-FFF2-40B4-BE49-F238E27FC236}">
              <a16:creationId xmlns:a16="http://schemas.microsoft.com/office/drawing/2014/main" id="{00000000-0008-0000-0E00-00002C020000}"/>
            </a:ext>
          </a:extLst>
        </xdr:cNvPr>
        <xdr:cNvSpPr/>
      </xdr:nvSpPr>
      <xdr:spPr>
        <a:xfrm>
          <a:off x="14541500" y="1468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137523</xdr:rowOff>
    </xdr:from>
    <xdr:to>
      <xdr:col>72</xdr:col>
      <xdr:colOff>38100</xdr:colOff>
      <xdr:row>82</xdr:row>
      <xdr:rowOff>67673</xdr:rowOff>
    </xdr:to>
    <xdr:sp macro="" textlink="">
      <xdr:nvSpPr>
        <xdr:cNvPr id="557" name="フローチャート: 判断 556">
          <a:extLst>
            <a:ext uri="{FF2B5EF4-FFF2-40B4-BE49-F238E27FC236}">
              <a16:creationId xmlns:a16="http://schemas.microsoft.com/office/drawing/2014/main" id="{00000000-0008-0000-0E00-00002D020000}"/>
            </a:ext>
          </a:extLst>
        </xdr:cNvPr>
        <xdr:cNvSpPr/>
      </xdr:nvSpPr>
      <xdr:spPr>
        <a:xfrm>
          <a:off x="13652500" y="14024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57513</xdr:rowOff>
    </xdr:from>
    <xdr:to>
      <xdr:col>67</xdr:col>
      <xdr:colOff>101600</xdr:colOff>
      <xdr:row>81</xdr:row>
      <xdr:rowOff>159113</xdr:rowOff>
    </xdr:to>
    <xdr:sp macro="" textlink="">
      <xdr:nvSpPr>
        <xdr:cNvPr id="558" name="フローチャート: 判断 557">
          <a:extLst>
            <a:ext uri="{FF2B5EF4-FFF2-40B4-BE49-F238E27FC236}">
              <a16:creationId xmlns:a16="http://schemas.microsoft.com/office/drawing/2014/main" id="{00000000-0008-0000-0E00-00002E020000}"/>
            </a:ext>
          </a:extLst>
        </xdr:cNvPr>
        <xdr:cNvSpPr/>
      </xdr:nvSpPr>
      <xdr:spPr>
        <a:xfrm>
          <a:off x="12763500" y="13944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59" name="テキスト ボックス 558">
          <a:extLst>
            <a:ext uri="{FF2B5EF4-FFF2-40B4-BE49-F238E27FC236}">
              <a16:creationId xmlns:a16="http://schemas.microsoft.com/office/drawing/2014/main" id="{00000000-0008-0000-0E00-00002F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60" name="テキスト ボックス 559">
          <a:extLst>
            <a:ext uri="{FF2B5EF4-FFF2-40B4-BE49-F238E27FC236}">
              <a16:creationId xmlns:a16="http://schemas.microsoft.com/office/drawing/2014/main" id="{00000000-0008-0000-0E00-000030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1" name="テキスト ボックス 560">
          <a:extLst>
            <a:ext uri="{FF2B5EF4-FFF2-40B4-BE49-F238E27FC236}">
              <a16:creationId xmlns:a16="http://schemas.microsoft.com/office/drawing/2014/main" id="{00000000-0008-0000-0E00-000031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2" name="テキスト ボックス 561">
          <a:extLst>
            <a:ext uri="{FF2B5EF4-FFF2-40B4-BE49-F238E27FC236}">
              <a16:creationId xmlns:a16="http://schemas.microsoft.com/office/drawing/2014/main" id="{00000000-0008-0000-0E00-000032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3" name="テキスト ボックス 562">
          <a:extLst>
            <a:ext uri="{FF2B5EF4-FFF2-40B4-BE49-F238E27FC236}">
              <a16:creationId xmlns:a16="http://schemas.microsoft.com/office/drawing/2014/main" id="{00000000-0008-0000-0E00-000033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144055</xdr:rowOff>
    </xdr:from>
    <xdr:to>
      <xdr:col>85</xdr:col>
      <xdr:colOff>177800</xdr:colOff>
      <xdr:row>81</xdr:row>
      <xdr:rowOff>74205</xdr:rowOff>
    </xdr:to>
    <xdr:sp macro="" textlink="">
      <xdr:nvSpPr>
        <xdr:cNvPr id="564" name="楕円 563">
          <a:extLst>
            <a:ext uri="{FF2B5EF4-FFF2-40B4-BE49-F238E27FC236}">
              <a16:creationId xmlns:a16="http://schemas.microsoft.com/office/drawing/2014/main" id="{00000000-0008-0000-0E00-000034020000}"/>
            </a:ext>
          </a:extLst>
        </xdr:cNvPr>
        <xdr:cNvSpPr/>
      </xdr:nvSpPr>
      <xdr:spPr>
        <a:xfrm>
          <a:off x="16268700" y="13860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166932</xdr:rowOff>
    </xdr:from>
    <xdr:ext cx="405111" cy="259045"/>
    <xdr:sp macro="" textlink="">
      <xdr:nvSpPr>
        <xdr:cNvPr id="565" name="【児童館】&#10;有形固定資産減価償却率該当値テキスト">
          <a:extLst>
            <a:ext uri="{FF2B5EF4-FFF2-40B4-BE49-F238E27FC236}">
              <a16:creationId xmlns:a16="http://schemas.microsoft.com/office/drawing/2014/main" id="{00000000-0008-0000-0E00-000035020000}"/>
            </a:ext>
          </a:extLst>
        </xdr:cNvPr>
        <xdr:cNvSpPr txBox="1"/>
      </xdr:nvSpPr>
      <xdr:spPr>
        <a:xfrm>
          <a:off x="16357600" y="13711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77107</xdr:rowOff>
    </xdr:from>
    <xdr:to>
      <xdr:col>81</xdr:col>
      <xdr:colOff>101600</xdr:colOff>
      <xdr:row>81</xdr:row>
      <xdr:rowOff>7257</xdr:rowOff>
    </xdr:to>
    <xdr:sp macro="" textlink="">
      <xdr:nvSpPr>
        <xdr:cNvPr id="566" name="楕円 565">
          <a:extLst>
            <a:ext uri="{FF2B5EF4-FFF2-40B4-BE49-F238E27FC236}">
              <a16:creationId xmlns:a16="http://schemas.microsoft.com/office/drawing/2014/main" id="{00000000-0008-0000-0E00-000036020000}"/>
            </a:ext>
          </a:extLst>
        </xdr:cNvPr>
        <xdr:cNvSpPr/>
      </xdr:nvSpPr>
      <xdr:spPr>
        <a:xfrm>
          <a:off x="15430500" y="13793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127907</xdr:rowOff>
    </xdr:from>
    <xdr:to>
      <xdr:col>85</xdr:col>
      <xdr:colOff>127000</xdr:colOff>
      <xdr:row>81</xdr:row>
      <xdr:rowOff>23405</xdr:rowOff>
    </xdr:to>
    <xdr:cxnSp macro="">
      <xdr:nvCxnSpPr>
        <xdr:cNvPr id="567" name="直線コネクタ 566">
          <a:extLst>
            <a:ext uri="{FF2B5EF4-FFF2-40B4-BE49-F238E27FC236}">
              <a16:creationId xmlns:a16="http://schemas.microsoft.com/office/drawing/2014/main" id="{00000000-0008-0000-0E00-000037020000}"/>
            </a:ext>
          </a:extLst>
        </xdr:cNvPr>
        <xdr:cNvCxnSpPr/>
      </xdr:nvCxnSpPr>
      <xdr:spPr>
        <a:xfrm>
          <a:off x="15481300" y="13843907"/>
          <a:ext cx="838200" cy="66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8527</xdr:rowOff>
    </xdr:from>
    <xdr:to>
      <xdr:col>76</xdr:col>
      <xdr:colOff>165100</xdr:colOff>
      <xdr:row>80</xdr:row>
      <xdr:rowOff>110127</xdr:rowOff>
    </xdr:to>
    <xdr:sp macro="" textlink="">
      <xdr:nvSpPr>
        <xdr:cNvPr id="568" name="楕円 567">
          <a:extLst>
            <a:ext uri="{FF2B5EF4-FFF2-40B4-BE49-F238E27FC236}">
              <a16:creationId xmlns:a16="http://schemas.microsoft.com/office/drawing/2014/main" id="{00000000-0008-0000-0E00-000038020000}"/>
            </a:ext>
          </a:extLst>
        </xdr:cNvPr>
        <xdr:cNvSpPr/>
      </xdr:nvSpPr>
      <xdr:spPr>
        <a:xfrm>
          <a:off x="14541500" y="13724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59327</xdr:rowOff>
    </xdr:from>
    <xdr:to>
      <xdr:col>81</xdr:col>
      <xdr:colOff>50800</xdr:colOff>
      <xdr:row>80</xdr:row>
      <xdr:rowOff>127907</xdr:rowOff>
    </xdr:to>
    <xdr:cxnSp macro="">
      <xdr:nvCxnSpPr>
        <xdr:cNvPr id="569" name="直線コネクタ 568">
          <a:extLst>
            <a:ext uri="{FF2B5EF4-FFF2-40B4-BE49-F238E27FC236}">
              <a16:creationId xmlns:a16="http://schemas.microsoft.com/office/drawing/2014/main" id="{00000000-0008-0000-0E00-000039020000}"/>
            </a:ext>
          </a:extLst>
        </xdr:cNvPr>
        <xdr:cNvCxnSpPr/>
      </xdr:nvCxnSpPr>
      <xdr:spPr>
        <a:xfrm>
          <a:off x="14592300" y="13775327"/>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106499</xdr:rowOff>
    </xdr:from>
    <xdr:to>
      <xdr:col>72</xdr:col>
      <xdr:colOff>38100</xdr:colOff>
      <xdr:row>80</xdr:row>
      <xdr:rowOff>36649</xdr:rowOff>
    </xdr:to>
    <xdr:sp macro="" textlink="">
      <xdr:nvSpPr>
        <xdr:cNvPr id="570" name="楕円 569">
          <a:extLst>
            <a:ext uri="{FF2B5EF4-FFF2-40B4-BE49-F238E27FC236}">
              <a16:creationId xmlns:a16="http://schemas.microsoft.com/office/drawing/2014/main" id="{00000000-0008-0000-0E00-00003A020000}"/>
            </a:ext>
          </a:extLst>
        </xdr:cNvPr>
        <xdr:cNvSpPr/>
      </xdr:nvSpPr>
      <xdr:spPr>
        <a:xfrm>
          <a:off x="13652500" y="13651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157299</xdr:rowOff>
    </xdr:from>
    <xdr:to>
      <xdr:col>76</xdr:col>
      <xdr:colOff>114300</xdr:colOff>
      <xdr:row>80</xdr:row>
      <xdr:rowOff>59327</xdr:rowOff>
    </xdr:to>
    <xdr:cxnSp macro="">
      <xdr:nvCxnSpPr>
        <xdr:cNvPr id="571" name="直線コネクタ 570">
          <a:extLst>
            <a:ext uri="{FF2B5EF4-FFF2-40B4-BE49-F238E27FC236}">
              <a16:creationId xmlns:a16="http://schemas.microsoft.com/office/drawing/2014/main" id="{00000000-0008-0000-0E00-00003B020000}"/>
            </a:ext>
          </a:extLst>
        </xdr:cNvPr>
        <xdr:cNvCxnSpPr/>
      </xdr:nvCxnSpPr>
      <xdr:spPr>
        <a:xfrm>
          <a:off x="13703300" y="13701849"/>
          <a:ext cx="889000" cy="73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79</xdr:row>
      <xdr:rowOff>41184</xdr:rowOff>
    </xdr:from>
    <xdr:to>
      <xdr:col>67</xdr:col>
      <xdr:colOff>101600</xdr:colOff>
      <xdr:row>79</xdr:row>
      <xdr:rowOff>142784</xdr:rowOff>
    </xdr:to>
    <xdr:sp macro="" textlink="">
      <xdr:nvSpPr>
        <xdr:cNvPr id="572" name="楕円 571">
          <a:extLst>
            <a:ext uri="{FF2B5EF4-FFF2-40B4-BE49-F238E27FC236}">
              <a16:creationId xmlns:a16="http://schemas.microsoft.com/office/drawing/2014/main" id="{00000000-0008-0000-0E00-00003C020000}"/>
            </a:ext>
          </a:extLst>
        </xdr:cNvPr>
        <xdr:cNvSpPr/>
      </xdr:nvSpPr>
      <xdr:spPr>
        <a:xfrm>
          <a:off x="12763500" y="13585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79</xdr:row>
      <xdr:rowOff>91984</xdr:rowOff>
    </xdr:from>
    <xdr:to>
      <xdr:col>71</xdr:col>
      <xdr:colOff>177800</xdr:colOff>
      <xdr:row>79</xdr:row>
      <xdr:rowOff>157299</xdr:rowOff>
    </xdr:to>
    <xdr:cxnSp macro="">
      <xdr:nvCxnSpPr>
        <xdr:cNvPr id="573" name="直線コネクタ 572">
          <a:extLst>
            <a:ext uri="{FF2B5EF4-FFF2-40B4-BE49-F238E27FC236}">
              <a16:creationId xmlns:a16="http://schemas.microsoft.com/office/drawing/2014/main" id="{00000000-0008-0000-0E00-00003D020000}"/>
            </a:ext>
          </a:extLst>
        </xdr:cNvPr>
        <xdr:cNvCxnSpPr/>
      </xdr:nvCxnSpPr>
      <xdr:spPr>
        <a:xfrm>
          <a:off x="12814300" y="13636534"/>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125747</xdr:rowOff>
    </xdr:from>
    <xdr:ext cx="405111" cy="259045"/>
    <xdr:sp macro="" textlink="">
      <xdr:nvSpPr>
        <xdr:cNvPr id="574" name="n_1aveValue【児童館】&#10;有形固定資産減価償却率">
          <a:extLst>
            <a:ext uri="{FF2B5EF4-FFF2-40B4-BE49-F238E27FC236}">
              <a16:creationId xmlns:a16="http://schemas.microsoft.com/office/drawing/2014/main" id="{00000000-0008-0000-0E00-00003E020000}"/>
            </a:ext>
          </a:extLst>
        </xdr:cNvPr>
        <xdr:cNvSpPr txBox="1"/>
      </xdr:nvSpPr>
      <xdr:spPr>
        <a:xfrm>
          <a:off x="15266044" y="1401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86</xdr:row>
      <xdr:rowOff>37572</xdr:rowOff>
    </xdr:from>
    <xdr:ext cx="405111" cy="259045"/>
    <xdr:sp macro="" textlink="">
      <xdr:nvSpPr>
        <xdr:cNvPr id="575" name="n_2aveValue【児童館】&#10;有形固定資産減価償却率">
          <a:extLst>
            <a:ext uri="{FF2B5EF4-FFF2-40B4-BE49-F238E27FC236}">
              <a16:creationId xmlns:a16="http://schemas.microsoft.com/office/drawing/2014/main" id="{00000000-0008-0000-0E00-00003F020000}"/>
            </a:ext>
          </a:extLst>
        </xdr:cNvPr>
        <xdr:cNvSpPr txBox="1"/>
      </xdr:nvSpPr>
      <xdr:spPr>
        <a:xfrm>
          <a:off x="14389744" y="14782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58800</xdr:rowOff>
    </xdr:from>
    <xdr:ext cx="405111" cy="259045"/>
    <xdr:sp macro="" textlink="">
      <xdr:nvSpPr>
        <xdr:cNvPr id="576" name="n_3aveValue【児童館】&#10;有形固定資産減価償却率">
          <a:extLst>
            <a:ext uri="{FF2B5EF4-FFF2-40B4-BE49-F238E27FC236}">
              <a16:creationId xmlns:a16="http://schemas.microsoft.com/office/drawing/2014/main" id="{00000000-0008-0000-0E00-000040020000}"/>
            </a:ext>
          </a:extLst>
        </xdr:cNvPr>
        <xdr:cNvSpPr txBox="1"/>
      </xdr:nvSpPr>
      <xdr:spPr>
        <a:xfrm>
          <a:off x="13500744" y="141177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150240</xdr:rowOff>
    </xdr:from>
    <xdr:ext cx="405111" cy="259045"/>
    <xdr:sp macro="" textlink="">
      <xdr:nvSpPr>
        <xdr:cNvPr id="577" name="n_4aveValue【児童館】&#10;有形固定資産減価償却率">
          <a:extLst>
            <a:ext uri="{FF2B5EF4-FFF2-40B4-BE49-F238E27FC236}">
              <a16:creationId xmlns:a16="http://schemas.microsoft.com/office/drawing/2014/main" id="{00000000-0008-0000-0E00-000041020000}"/>
            </a:ext>
          </a:extLst>
        </xdr:cNvPr>
        <xdr:cNvSpPr txBox="1"/>
      </xdr:nvSpPr>
      <xdr:spPr>
        <a:xfrm>
          <a:off x="12611744" y="14037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23784</xdr:rowOff>
    </xdr:from>
    <xdr:ext cx="405111" cy="259045"/>
    <xdr:sp macro="" textlink="">
      <xdr:nvSpPr>
        <xdr:cNvPr id="578" name="n_1mainValue【児童館】&#10;有形固定資産減価償却率">
          <a:extLst>
            <a:ext uri="{FF2B5EF4-FFF2-40B4-BE49-F238E27FC236}">
              <a16:creationId xmlns:a16="http://schemas.microsoft.com/office/drawing/2014/main" id="{00000000-0008-0000-0E00-000042020000}"/>
            </a:ext>
          </a:extLst>
        </xdr:cNvPr>
        <xdr:cNvSpPr txBox="1"/>
      </xdr:nvSpPr>
      <xdr:spPr>
        <a:xfrm>
          <a:off x="15266044" y="135683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126654</xdr:rowOff>
    </xdr:from>
    <xdr:ext cx="405111" cy="259045"/>
    <xdr:sp macro="" textlink="">
      <xdr:nvSpPr>
        <xdr:cNvPr id="579" name="n_2mainValue【児童館】&#10;有形固定資産減価償却率">
          <a:extLst>
            <a:ext uri="{FF2B5EF4-FFF2-40B4-BE49-F238E27FC236}">
              <a16:creationId xmlns:a16="http://schemas.microsoft.com/office/drawing/2014/main" id="{00000000-0008-0000-0E00-000043020000}"/>
            </a:ext>
          </a:extLst>
        </xdr:cNvPr>
        <xdr:cNvSpPr txBox="1"/>
      </xdr:nvSpPr>
      <xdr:spPr>
        <a:xfrm>
          <a:off x="14389744" y="134997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53176</xdr:rowOff>
    </xdr:from>
    <xdr:ext cx="405111" cy="259045"/>
    <xdr:sp macro="" textlink="">
      <xdr:nvSpPr>
        <xdr:cNvPr id="580" name="n_3mainValue【児童館】&#10;有形固定資産減価償却率">
          <a:extLst>
            <a:ext uri="{FF2B5EF4-FFF2-40B4-BE49-F238E27FC236}">
              <a16:creationId xmlns:a16="http://schemas.microsoft.com/office/drawing/2014/main" id="{00000000-0008-0000-0E00-000044020000}"/>
            </a:ext>
          </a:extLst>
        </xdr:cNvPr>
        <xdr:cNvSpPr txBox="1"/>
      </xdr:nvSpPr>
      <xdr:spPr>
        <a:xfrm>
          <a:off x="13500744" y="13426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77</xdr:row>
      <xdr:rowOff>159311</xdr:rowOff>
    </xdr:from>
    <xdr:ext cx="405111" cy="259045"/>
    <xdr:sp macro="" textlink="">
      <xdr:nvSpPr>
        <xdr:cNvPr id="581" name="n_4mainValue【児童館】&#10;有形固定資産減価償却率">
          <a:extLst>
            <a:ext uri="{FF2B5EF4-FFF2-40B4-BE49-F238E27FC236}">
              <a16:creationId xmlns:a16="http://schemas.microsoft.com/office/drawing/2014/main" id="{00000000-0008-0000-0E00-000045020000}"/>
            </a:ext>
          </a:extLst>
        </xdr:cNvPr>
        <xdr:cNvSpPr txBox="1"/>
      </xdr:nvSpPr>
      <xdr:spPr>
        <a:xfrm>
          <a:off x="12611744" y="133609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82" name="正方形/長方形 581">
          <a:extLst>
            <a:ext uri="{FF2B5EF4-FFF2-40B4-BE49-F238E27FC236}">
              <a16:creationId xmlns:a16="http://schemas.microsoft.com/office/drawing/2014/main" id="{00000000-0008-0000-0E00-000046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3" name="正方形/長方形 582">
          <a:extLst>
            <a:ext uri="{FF2B5EF4-FFF2-40B4-BE49-F238E27FC236}">
              <a16:creationId xmlns:a16="http://schemas.microsoft.com/office/drawing/2014/main" id="{00000000-0008-0000-0E00-000047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4" name="正方形/長方形 583">
          <a:extLst>
            <a:ext uri="{FF2B5EF4-FFF2-40B4-BE49-F238E27FC236}">
              <a16:creationId xmlns:a16="http://schemas.microsoft.com/office/drawing/2014/main" id="{00000000-0008-0000-0E00-000048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5" name="正方形/長方形 584">
          <a:extLst>
            <a:ext uri="{FF2B5EF4-FFF2-40B4-BE49-F238E27FC236}">
              <a16:creationId xmlns:a16="http://schemas.microsoft.com/office/drawing/2014/main" id="{00000000-0008-0000-0E00-000049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6" name="正方形/長方形 585">
          <a:extLst>
            <a:ext uri="{FF2B5EF4-FFF2-40B4-BE49-F238E27FC236}">
              <a16:creationId xmlns:a16="http://schemas.microsoft.com/office/drawing/2014/main" id="{00000000-0008-0000-0E00-00004A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87" name="正方形/長方形 586">
          <a:extLst>
            <a:ext uri="{FF2B5EF4-FFF2-40B4-BE49-F238E27FC236}">
              <a16:creationId xmlns:a16="http://schemas.microsoft.com/office/drawing/2014/main" id="{00000000-0008-0000-0E00-00004B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88" name="正方形/長方形 587">
          <a:extLst>
            <a:ext uri="{FF2B5EF4-FFF2-40B4-BE49-F238E27FC236}">
              <a16:creationId xmlns:a16="http://schemas.microsoft.com/office/drawing/2014/main" id="{00000000-0008-0000-0E00-00004C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89" name="正方形/長方形 588">
          <a:extLst>
            <a:ext uri="{FF2B5EF4-FFF2-40B4-BE49-F238E27FC236}">
              <a16:creationId xmlns:a16="http://schemas.microsoft.com/office/drawing/2014/main" id="{00000000-0008-0000-0E00-00004D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90" name="テキスト ボックス 589">
          <a:extLst>
            <a:ext uri="{FF2B5EF4-FFF2-40B4-BE49-F238E27FC236}">
              <a16:creationId xmlns:a16="http://schemas.microsoft.com/office/drawing/2014/main" id="{00000000-0008-0000-0E00-00004E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91" name="直線コネクタ 590">
          <a:extLst>
            <a:ext uri="{FF2B5EF4-FFF2-40B4-BE49-F238E27FC236}">
              <a16:creationId xmlns:a16="http://schemas.microsoft.com/office/drawing/2014/main" id="{00000000-0008-0000-0E00-00004F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92" name="直線コネクタ 591">
          <a:extLst>
            <a:ext uri="{FF2B5EF4-FFF2-40B4-BE49-F238E27FC236}">
              <a16:creationId xmlns:a16="http://schemas.microsoft.com/office/drawing/2014/main" id="{00000000-0008-0000-0E00-000050020000}"/>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93" name="テキスト ボックス 592">
          <a:extLst>
            <a:ext uri="{FF2B5EF4-FFF2-40B4-BE49-F238E27FC236}">
              <a16:creationId xmlns:a16="http://schemas.microsoft.com/office/drawing/2014/main" id="{00000000-0008-0000-0E00-000051020000}"/>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94" name="直線コネクタ 593">
          <a:extLst>
            <a:ext uri="{FF2B5EF4-FFF2-40B4-BE49-F238E27FC236}">
              <a16:creationId xmlns:a16="http://schemas.microsoft.com/office/drawing/2014/main" id="{00000000-0008-0000-0E00-000052020000}"/>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95" name="テキスト ボックス 594">
          <a:extLst>
            <a:ext uri="{FF2B5EF4-FFF2-40B4-BE49-F238E27FC236}">
              <a16:creationId xmlns:a16="http://schemas.microsoft.com/office/drawing/2014/main" id="{00000000-0008-0000-0E00-000053020000}"/>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96" name="直線コネクタ 595">
          <a:extLst>
            <a:ext uri="{FF2B5EF4-FFF2-40B4-BE49-F238E27FC236}">
              <a16:creationId xmlns:a16="http://schemas.microsoft.com/office/drawing/2014/main" id="{00000000-0008-0000-0E00-000054020000}"/>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597" name="テキスト ボックス 596">
          <a:extLst>
            <a:ext uri="{FF2B5EF4-FFF2-40B4-BE49-F238E27FC236}">
              <a16:creationId xmlns:a16="http://schemas.microsoft.com/office/drawing/2014/main" id="{00000000-0008-0000-0E00-000055020000}"/>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98" name="直線コネクタ 597">
          <a:extLst>
            <a:ext uri="{FF2B5EF4-FFF2-40B4-BE49-F238E27FC236}">
              <a16:creationId xmlns:a16="http://schemas.microsoft.com/office/drawing/2014/main" id="{00000000-0008-0000-0E00-000056020000}"/>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599" name="テキスト ボックス 598">
          <a:extLst>
            <a:ext uri="{FF2B5EF4-FFF2-40B4-BE49-F238E27FC236}">
              <a16:creationId xmlns:a16="http://schemas.microsoft.com/office/drawing/2014/main" id="{00000000-0008-0000-0E00-000057020000}"/>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00" name="直線コネクタ 599">
          <a:extLst>
            <a:ext uri="{FF2B5EF4-FFF2-40B4-BE49-F238E27FC236}">
              <a16:creationId xmlns:a16="http://schemas.microsoft.com/office/drawing/2014/main" id="{00000000-0008-0000-0E00-000058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01" name="テキスト ボックス 600">
          <a:extLst>
            <a:ext uri="{FF2B5EF4-FFF2-40B4-BE49-F238E27FC236}">
              <a16:creationId xmlns:a16="http://schemas.microsoft.com/office/drawing/2014/main" id="{00000000-0008-0000-0E00-000059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2" name="【児童館】&#10;一人当たり面積グラフ枠">
          <a:extLst>
            <a:ext uri="{FF2B5EF4-FFF2-40B4-BE49-F238E27FC236}">
              <a16:creationId xmlns:a16="http://schemas.microsoft.com/office/drawing/2014/main" id="{00000000-0008-0000-0E00-00005A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129539</xdr:rowOff>
    </xdr:from>
    <xdr:to>
      <xdr:col>116</xdr:col>
      <xdr:colOff>62864</xdr:colOff>
      <xdr:row>86</xdr:row>
      <xdr:rowOff>6096</xdr:rowOff>
    </xdr:to>
    <xdr:cxnSp macro="">
      <xdr:nvCxnSpPr>
        <xdr:cNvPr id="603" name="直線コネクタ 602">
          <a:extLst>
            <a:ext uri="{FF2B5EF4-FFF2-40B4-BE49-F238E27FC236}">
              <a16:creationId xmlns:a16="http://schemas.microsoft.com/office/drawing/2014/main" id="{00000000-0008-0000-0E00-00005B020000}"/>
            </a:ext>
          </a:extLst>
        </xdr:cNvPr>
        <xdr:cNvCxnSpPr/>
      </xdr:nvCxnSpPr>
      <xdr:spPr>
        <a:xfrm flipV="1">
          <a:off x="22160864" y="13502639"/>
          <a:ext cx="0" cy="12481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9923</xdr:rowOff>
    </xdr:from>
    <xdr:ext cx="469744" cy="259045"/>
    <xdr:sp macro="" textlink="">
      <xdr:nvSpPr>
        <xdr:cNvPr id="604" name="【児童館】&#10;一人当たり面積最小値テキスト">
          <a:extLst>
            <a:ext uri="{FF2B5EF4-FFF2-40B4-BE49-F238E27FC236}">
              <a16:creationId xmlns:a16="http://schemas.microsoft.com/office/drawing/2014/main" id="{00000000-0008-0000-0E00-00005C020000}"/>
            </a:ext>
          </a:extLst>
        </xdr:cNvPr>
        <xdr:cNvSpPr txBox="1"/>
      </xdr:nvSpPr>
      <xdr:spPr>
        <a:xfrm>
          <a:off x="22199600" y="14754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6096</xdr:rowOff>
    </xdr:from>
    <xdr:to>
      <xdr:col>116</xdr:col>
      <xdr:colOff>152400</xdr:colOff>
      <xdr:row>86</xdr:row>
      <xdr:rowOff>6096</xdr:rowOff>
    </xdr:to>
    <xdr:cxnSp macro="">
      <xdr:nvCxnSpPr>
        <xdr:cNvPr id="605" name="直線コネクタ 604">
          <a:extLst>
            <a:ext uri="{FF2B5EF4-FFF2-40B4-BE49-F238E27FC236}">
              <a16:creationId xmlns:a16="http://schemas.microsoft.com/office/drawing/2014/main" id="{00000000-0008-0000-0E00-00005D020000}"/>
            </a:ext>
          </a:extLst>
        </xdr:cNvPr>
        <xdr:cNvCxnSpPr/>
      </xdr:nvCxnSpPr>
      <xdr:spPr>
        <a:xfrm>
          <a:off x="22072600" y="14750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76216</xdr:rowOff>
    </xdr:from>
    <xdr:ext cx="469744" cy="259045"/>
    <xdr:sp macro="" textlink="">
      <xdr:nvSpPr>
        <xdr:cNvPr id="606" name="【児童館】&#10;一人当たり面積最大値テキスト">
          <a:extLst>
            <a:ext uri="{FF2B5EF4-FFF2-40B4-BE49-F238E27FC236}">
              <a16:creationId xmlns:a16="http://schemas.microsoft.com/office/drawing/2014/main" id="{00000000-0008-0000-0E00-00005E020000}"/>
            </a:ext>
          </a:extLst>
        </xdr:cNvPr>
        <xdr:cNvSpPr txBox="1"/>
      </xdr:nvSpPr>
      <xdr:spPr>
        <a:xfrm>
          <a:off x="22199600" y="13277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129539</xdr:rowOff>
    </xdr:from>
    <xdr:to>
      <xdr:col>116</xdr:col>
      <xdr:colOff>152400</xdr:colOff>
      <xdr:row>78</xdr:row>
      <xdr:rowOff>129539</xdr:rowOff>
    </xdr:to>
    <xdr:cxnSp macro="">
      <xdr:nvCxnSpPr>
        <xdr:cNvPr id="607" name="直線コネクタ 606">
          <a:extLst>
            <a:ext uri="{FF2B5EF4-FFF2-40B4-BE49-F238E27FC236}">
              <a16:creationId xmlns:a16="http://schemas.microsoft.com/office/drawing/2014/main" id="{00000000-0008-0000-0E00-00005F020000}"/>
            </a:ext>
          </a:extLst>
        </xdr:cNvPr>
        <xdr:cNvCxnSpPr/>
      </xdr:nvCxnSpPr>
      <xdr:spPr>
        <a:xfrm>
          <a:off x="22072600" y="1350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57166</xdr:rowOff>
    </xdr:from>
    <xdr:ext cx="469744" cy="259045"/>
    <xdr:sp macro="" textlink="">
      <xdr:nvSpPr>
        <xdr:cNvPr id="608" name="【児童館】&#10;一人当たり面積平均値テキスト">
          <a:extLst>
            <a:ext uri="{FF2B5EF4-FFF2-40B4-BE49-F238E27FC236}">
              <a16:creationId xmlns:a16="http://schemas.microsoft.com/office/drawing/2014/main" id="{00000000-0008-0000-0E00-000060020000}"/>
            </a:ext>
          </a:extLst>
        </xdr:cNvPr>
        <xdr:cNvSpPr txBox="1"/>
      </xdr:nvSpPr>
      <xdr:spPr>
        <a:xfrm>
          <a:off x="22199600" y="144589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78739</xdr:rowOff>
    </xdr:from>
    <xdr:to>
      <xdr:col>116</xdr:col>
      <xdr:colOff>114300</xdr:colOff>
      <xdr:row>85</xdr:row>
      <xdr:rowOff>8889</xdr:rowOff>
    </xdr:to>
    <xdr:sp macro="" textlink="">
      <xdr:nvSpPr>
        <xdr:cNvPr id="609" name="フローチャート: 判断 608">
          <a:extLst>
            <a:ext uri="{FF2B5EF4-FFF2-40B4-BE49-F238E27FC236}">
              <a16:creationId xmlns:a16="http://schemas.microsoft.com/office/drawing/2014/main" id="{00000000-0008-0000-0E00-000061020000}"/>
            </a:ext>
          </a:extLst>
        </xdr:cNvPr>
        <xdr:cNvSpPr/>
      </xdr:nvSpPr>
      <xdr:spPr>
        <a:xfrm>
          <a:off x="22110700" y="1448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74168</xdr:rowOff>
    </xdr:from>
    <xdr:to>
      <xdr:col>112</xdr:col>
      <xdr:colOff>38100</xdr:colOff>
      <xdr:row>85</xdr:row>
      <xdr:rowOff>4318</xdr:rowOff>
    </xdr:to>
    <xdr:sp macro="" textlink="">
      <xdr:nvSpPr>
        <xdr:cNvPr id="610" name="フローチャート: 判断 609">
          <a:extLst>
            <a:ext uri="{FF2B5EF4-FFF2-40B4-BE49-F238E27FC236}">
              <a16:creationId xmlns:a16="http://schemas.microsoft.com/office/drawing/2014/main" id="{00000000-0008-0000-0E00-000062020000}"/>
            </a:ext>
          </a:extLst>
        </xdr:cNvPr>
        <xdr:cNvSpPr/>
      </xdr:nvSpPr>
      <xdr:spPr>
        <a:xfrm>
          <a:off x="21272500" y="1447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92456</xdr:rowOff>
    </xdr:from>
    <xdr:to>
      <xdr:col>107</xdr:col>
      <xdr:colOff>101600</xdr:colOff>
      <xdr:row>85</xdr:row>
      <xdr:rowOff>22606</xdr:rowOff>
    </xdr:to>
    <xdr:sp macro="" textlink="">
      <xdr:nvSpPr>
        <xdr:cNvPr id="611" name="フローチャート: 判断 610">
          <a:extLst>
            <a:ext uri="{FF2B5EF4-FFF2-40B4-BE49-F238E27FC236}">
              <a16:creationId xmlns:a16="http://schemas.microsoft.com/office/drawing/2014/main" id="{00000000-0008-0000-0E00-000063020000}"/>
            </a:ext>
          </a:extLst>
        </xdr:cNvPr>
        <xdr:cNvSpPr/>
      </xdr:nvSpPr>
      <xdr:spPr>
        <a:xfrm>
          <a:off x="20383500" y="14494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119887</xdr:rowOff>
    </xdr:from>
    <xdr:to>
      <xdr:col>102</xdr:col>
      <xdr:colOff>165100</xdr:colOff>
      <xdr:row>85</xdr:row>
      <xdr:rowOff>50037</xdr:rowOff>
    </xdr:to>
    <xdr:sp macro="" textlink="">
      <xdr:nvSpPr>
        <xdr:cNvPr id="612" name="フローチャート: 判断 611">
          <a:extLst>
            <a:ext uri="{FF2B5EF4-FFF2-40B4-BE49-F238E27FC236}">
              <a16:creationId xmlns:a16="http://schemas.microsoft.com/office/drawing/2014/main" id="{00000000-0008-0000-0E00-000064020000}"/>
            </a:ext>
          </a:extLst>
        </xdr:cNvPr>
        <xdr:cNvSpPr/>
      </xdr:nvSpPr>
      <xdr:spPr>
        <a:xfrm>
          <a:off x="19494500" y="14521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119887</xdr:rowOff>
    </xdr:from>
    <xdr:to>
      <xdr:col>98</xdr:col>
      <xdr:colOff>38100</xdr:colOff>
      <xdr:row>85</xdr:row>
      <xdr:rowOff>50037</xdr:rowOff>
    </xdr:to>
    <xdr:sp macro="" textlink="">
      <xdr:nvSpPr>
        <xdr:cNvPr id="613" name="フローチャート: 判断 612">
          <a:extLst>
            <a:ext uri="{FF2B5EF4-FFF2-40B4-BE49-F238E27FC236}">
              <a16:creationId xmlns:a16="http://schemas.microsoft.com/office/drawing/2014/main" id="{00000000-0008-0000-0E00-000065020000}"/>
            </a:ext>
          </a:extLst>
        </xdr:cNvPr>
        <xdr:cNvSpPr/>
      </xdr:nvSpPr>
      <xdr:spPr>
        <a:xfrm>
          <a:off x="18605500" y="14521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14" name="テキスト ボックス 613">
          <a:extLst>
            <a:ext uri="{FF2B5EF4-FFF2-40B4-BE49-F238E27FC236}">
              <a16:creationId xmlns:a16="http://schemas.microsoft.com/office/drawing/2014/main" id="{00000000-0008-0000-0E00-000066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15" name="テキスト ボックス 614">
          <a:extLst>
            <a:ext uri="{FF2B5EF4-FFF2-40B4-BE49-F238E27FC236}">
              <a16:creationId xmlns:a16="http://schemas.microsoft.com/office/drawing/2014/main" id="{00000000-0008-0000-0E00-000067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16" name="テキスト ボックス 615">
          <a:extLst>
            <a:ext uri="{FF2B5EF4-FFF2-40B4-BE49-F238E27FC236}">
              <a16:creationId xmlns:a16="http://schemas.microsoft.com/office/drawing/2014/main" id="{00000000-0008-0000-0E00-000068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17" name="テキスト ボックス 616">
          <a:extLst>
            <a:ext uri="{FF2B5EF4-FFF2-40B4-BE49-F238E27FC236}">
              <a16:creationId xmlns:a16="http://schemas.microsoft.com/office/drawing/2014/main" id="{00000000-0008-0000-0E00-000069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18" name="テキスト ボックス 617">
          <a:extLst>
            <a:ext uri="{FF2B5EF4-FFF2-40B4-BE49-F238E27FC236}">
              <a16:creationId xmlns:a16="http://schemas.microsoft.com/office/drawing/2014/main" id="{00000000-0008-0000-0E00-00006A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1015</xdr:rowOff>
    </xdr:from>
    <xdr:to>
      <xdr:col>116</xdr:col>
      <xdr:colOff>114300</xdr:colOff>
      <xdr:row>84</xdr:row>
      <xdr:rowOff>102615</xdr:rowOff>
    </xdr:to>
    <xdr:sp macro="" textlink="">
      <xdr:nvSpPr>
        <xdr:cNvPr id="619" name="楕円 618">
          <a:extLst>
            <a:ext uri="{FF2B5EF4-FFF2-40B4-BE49-F238E27FC236}">
              <a16:creationId xmlns:a16="http://schemas.microsoft.com/office/drawing/2014/main" id="{00000000-0008-0000-0E00-00006B020000}"/>
            </a:ext>
          </a:extLst>
        </xdr:cNvPr>
        <xdr:cNvSpPr/>
      </xdr:nvSpPr>
      <xdr:spPr>
        <a:xfrm>
          <a:off x="22110700" y="1440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23892</xdr:rowOff>
    </xdr:from>
    <xdr:ext cx="469744" cy="259045"/>
    <xdr:sp macro="" textlink="">
      <xdr:nvSpPr>
        <xdr:cNvPr id="620" name="【児童館】&#10;一人当たり面積該当値テキスト">
          <a:extLst>
            <a:ext uri="{FF2B5EF4-FFF2-40B4-BE49-F238E27FC236}">
              <a16:creationId xmlns:a16="http://schemas.microsoft.com/office/drawing/2014/main" id="{00000000-0008-0000-0E00-00006C020000}"/>
            </a:ext>
          </a:extLst>
        </xdr:cNvPr>
        <xdr:cNvSpPr txBox="1"/>
      </xdr:nvSpPr>
      <xdr:spPr>
        <a:xfrm>
          <a:off x="22199600" y="14254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1015</xdr:rowOff>
    </xdr:from>
    <xdr:to>
      <xdr:col>112</xdr:col>
      <xdr:colOff>38100</xdr:colOff>
      <xdr:row>84</xdr:row>
      <xdr:rowOff>102615</xdr:rowOff>
    </xdr:to>
    <xdr:sp macro="" textlink="">
      <xdr:nvSpPr>
        <xdr:cNvPr id="621" name="楕円 620">
          <a:extLst>
            <a:ext uri="{FF2B5EF4-FFF2-40B4-BE49-F238E27FC236}">
              <a16:creationId xmlns:a16="http://schemas.microsoft.com/office/drawing/2014/main" id="{00000000-0008-0000-0E00-00006D020000}"/>
            </a:ext>
          </a:extLst>
        </xdr:cNvPr>
        <xdr:cNvSpPr/>
      </xdr:nvSpPr>
      <xdr:spPr>
        <a:xfrm>
          <a:off x="21272500" y="1440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51815</xdr:rowOff>
    </xdr:from>
    <xdr:to>
      <xdr:col>116</xdr:col>
      <xdr:colOff>63500</xdr:colOff>
      <xdr:row>84</xdr:row>
      <xdr:rowOff>51815</xdr:rowOff>
    </xdr:to>
    <xdr:cxnSp macro="">
      <xdr:nvCxnSpPr>
        <xdr:cNvPr id="622" name="直線コネクタ 621">
          <a:extLst>
            <a:ext uri="{FF2B5EF4-FFF2-40B4-BE49-F238E27FC236}">
              <a16:creationId xmlns:a16="http://schemas.microsoft.com/office/drawing/2014/main" id="{00000000-0008-0000-0E00-00006E020000}"/>
            </a:ext>
          </a:extLst>
        </xdr:cNvPr>
        <xdr:cNvCxnSpPr/>
      </xdr:nvCxnSpPr>
      <xdr:spPr>
        <a:xfrm>
          <a:off x="21323300" y="1445361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1015</xdr:rowOff>
    </xdr:from>
    <xdr:to>
      <xdr:col>107</xdr:col>
      <xdr:colOff>101600</xdr:colOff>
      <xdr:row>84</xdr:row>
      <xdr:rowOff>102615</xdr:rowOff>
    </xdr:to>
    <xdr:sp macro="" textlink="">
      <xdr:nvSpPr>
        <xdr:cNvPr id="623" name="楕円 622">
          <a:extLst>
            <a:ext uri="{FF2B5EF4-FFF2-40B4-BE49-F238E27FC236}">
              <a16:creationId xmlns:a16="http://schemas.microsoft.com/office/drawing/2014/main" id="{00000000-0008-0000-0E00-00006F020000}"/>
            </a:ext>
          </a:extLst>
        </xdr:cNvPr>
        <xdr:cNvSpPr/>
      </xdr:nvSpPr>
      <xdr:spPr>
        <a:xfrm>
          <a:off x="20383500" y="1440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51815</xdr:rowOff>
    </xdr:from>
    <xdr:to>
      <xdr:col>111</xdr:col>
      <xdr:colOff>177800</xdr:colOff>
      <xdr:row>84</xdr:row>
      <xdr:rowOff>51815</xdr:rowOff>
    </xdr:to>
    <xdr:cxnSp macro="">
      <xdr:nvCxnSpPr>
        <xdr:cNvPr id="624" name="直線コネクタ 623">
          <a:extLst>
            <a:ext uri="{FF2B5EF4-FFF2-40B4-BE49-F238E27FC236}">
              <a16:creationId xmlns:a16="http://schemas.microsoft.com/office/drawing/2014/main" id="{00000000-0008-0000-0E00-000070020000}"/>
            </a:ext>
          </a:extLst>
        </xdr:cNvPr>
        <xdr:cNvCxnSpPr/>
      </xdr:nvCxnSpPr>
      <xdr:spPr>
        <a:xfrm>
          <a:off x="20434300" y="144536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5587</xdr:rowOff>
    </xdr:from>
    <xdr:to>
      <xdr:col>102</xdr:col>
      <xdr:colOff>165100</xdr:colOff>
      <xdr:row>84</xdr:row>
      <xdr:rowOff>107187</xdr:rowOff>
    </xdr:to>
    <xdr:sp macro="" textlink="">
      <xdr:nvSpPr>
        <xdr:cNvPr id="625" name="楕円 624">
          <a:extLst>
            <a:ext uri="{FF2B5EF4-FFF2-40B4-BE49-F238E27FC236}">
              <a16:creationId xmlns:a16="http://schemas.microsoft.com/office/drawing/2014/main" id="{00000000-0008-0000-0E00-000071020000}"/>
            </a:ext>
          </a:extLst>
        </xdr:cNvPr>
        <xdr:cNvSpPr/>
      </xdr:nvSpPr>
      <xdr:spPr>
        <a:xfrm>
          <a:off x="19494500" y="14407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51815</xdr:rowOff>
    </xdr:from>
    <xdr:to>
      <xdr:col>107</xdr:col>
      <xdr:colOff>50800</xdr:colOff>
      <xdr:row>84</xdr:row>
      <xdr:rowOff>56387</xdr:rowOff>
    </xdr:to>
    <xdr:cxnSp macro="">
      <xdr:nvCxnSpPr>
        <xdr:cNvPr id="626" name="直線コネクタ 625">
          <a:extLst>
            <a:ext uri="{FF2B5EF4-FFF2-40B4-BE49-F238E27FC236}">
              <a16:creationId xmlns:a16="http://schemas.microsoft.com/office/drawing/2014/main" id="{00000000-0008-0000-0E00-000072020000}"/>
            </a:ext>
          </a:extLst>
        </xdr:cNvPr>
        <xdr:cNvCxnSpPr/>
      </xdr:nvCxnSpPr>
      <xdr:spPr>
        <a:xfrm flipV="1">
          <a:off x="19545300" y="14453615"/>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5587</xdr:rowOff>
    </xdr:from>
    <xdr:to>
      <xdr:col>98</xdr:col>
      <xdr:colOff>38100</xdr:colOff>
      <xdr:row>84</xdr:row>
      <xdr:rowOff>107187</xdr:rowOff>
    </xdr:to>
    <xdr:sp macro="" textlink="">
      <xdr:nvSpPr>
        <xdr:cNvPr id="627" name="楕円 626">
          <a:extLst>
            <a:ext uri="{FF2B5EF4-FFF2-40B4-BE49-F238E27FC236}">
              <a16:creationId xmlns:a16="http://schemas.microsoft.com/office/drawing/2014/main" id="{00000000-0008-0000-0E00-000073020000}"/>
            </a:ext>
          </a:extLst>
        </xdr:cNvPr>
        <xdr:cNvSpPr/>
      </xdr:nvSpPr>
      <xdr:spPr>
        <a:xfrm>
          <a:off x="18605500" y="14407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56387</xdr:rowOff>
    </xdr:from>
    <xdr:to>
      <xdr:col>102</xdr:col>
      <xdr:colOff>114300</xdr:colOff>
      <xdr:row>84</xdr:row>
      <xdr:rowOff>56387</xdr:rowOff>
    </xdr:to>
    <xdr:cxnSp macro="">
      <xdr:nvCxnSpPr>
        <xdr:cNvPr id="628" name="直線コネクタ 627">
          <a:extLst>
            <a:ext uri="{FF2B5EF4-FFF2-40B4-BE49-F238E27FC236}">
              <a16:creationId xmlns:a16="http://schemas.microsoft.com/office/drawing/2014/main" id="{00000000-0008-0000-0E00-000074020000}"/>
            </a:ext>
          </a:extLst>
        </xdr:cNvPr>
        <xdr:cNvCxnSpPr/>
      </xdr:nvCxnSpPr>
      <xdr:spPr>
        <a:xfrm>
          <a:off x="18656300" y="1445818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166895</xdr:rowOff>
    </xdr:from>
    <xdr:ext cx="469744" cy="259045"/>
    <xdr:sp macro="" textlink="">
      <xdr:nvSpPr>
        <xdr:cNvPr id="629" name="n_1aveValue【児童館】&#10;一人当たり面積">
          <a:extLst>
            <a:ext uri="{FF2B5EF4-FFF2-40B4-BE49-F238E27FC236}">
              <a16:creationId xmlns:a16="http://schemas.microsoft.com/office/drawing/2014/main" id="{00000000-0008-0000-0E00-000075020000}"/>
            </a:ext>
          </a:extLst>
        </xdr:cNvPr>
        <xdr:cNvSpPr txBox="1"/>
      </xdr:nvSpPr>
      <xdr:spPr>
        <a:xfrm>
          <a:off x="21075727" y="14568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13733</xdr:rowOff>
    </xdr:from>
    <xdr:ext cx="469744" cy="259045"/>
    <xdr:sp macro="" textlink="">
      <xdr:nvSpPr>
        <xdr:cNvPr id="630" name="n_2aveValue【児童館】&#10;一人当たり面積">
          <a:extLst>
            <a:ext uri="{FF2B5EF4-FFF2-40B4-BE49-F238E27FC236}">
              <a16:creationId xmlns:a16="http://schemas.microsoft.com/office/drawing/2014/main" id="{00000000-0008-0000-0E00-000076020000}"/>
            </a:ext>
          </a:extLst>
        </xdr:cNvPr>
        <xdr:cNvSpPr txBox="1"/>
      </xdr:nvSpPr>
      <xdr:spPr>
        <a:xfrm>
          <a:off x="20199427" y="14586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41164</xdr:rowOff>
    </xdr:from>
    <xdr:ext cx="469744" cy="259045"/>
    <xdr:sp macro="" textlink="">
      <xdr:nvSpPr>
        <xdr:cNvPr id="631" name="n_3aveValue【児童館】&#10;一人当たり面積">
          <a:extLst>
            <a:ext uri="{FF2B5EF4-FFF2-40B4-BE49-F238E27FC236}">
              <a16:creationId xmlns:a16="http://schemas.microsoft.com/office/drawing/2014/main" id="{00000000-0008-0000-0E00-000077020000}"/>
            </a:ext>
          </a:extLst>
        </xdr:cNvPr>
        <xdr:cNvSpPr txBox="1"/>
      </xdr:nvSpPr>
      <xdr:spPr>
        <a:xfrm>
          <a:off x="19310427" y="14614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41164</xdr:rowOff>
    </xdr:from>
    <xdr:ext cx="469744" cy="259045"/>
    <xdr:sp macro="" textlink="">
      <xdr:nvSpPr>
        <xdr:cNvPr id="632" name="n_4aveValue【児童館】&#10;一人当たり面積">
          <a:extLst>
            <a:ext uri="{FF2B5EF4-FFF2-40B4-BE49-F238E27FC236}">
              <a16:creationId xmlns:a16="http://schemas.microsoft.com/office/drawing/2014/main" id="{00000000-0008-0000-0E00-000078020000}"/>
            </a:ext>
          </a:extLst>
        </xdr:cNvPr>
        <xdr:cNvSpPr txBox="1"/>
      </xdr:nvSpPr>
      <xdr:spPr>
        <a:xfrm>
          <a:off x="18421427" y="14614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119142</xdr:rowOff>
    </xdr:from>
    <xdr:ext cx="469744" cy="259045"/>
    <xdr:sp macro="" textlink="">
      <xdr:nvSpPr>
        <xdr:cNvPr id="633" name="n_1mainValue【児童館】&#10;一人当たり面積">
          <a:extLst>
            <a:ext uri="{FF2B5EF4-FFF2-40B4-BE49-F238E27FC236}">
              <a16:creationId xmlns:a16="http://schemas.microsoft.com/office/drawing/2014/main" id="{00000000-0008-0000-0E00-000079020000}"/>
            </a:ext>
          </a:extLst>
        </xdr:cNvPr>
        <xdr:cNvSpPr txBox="1"/>
      </xdr:nvSpPr>
      <xdr:spPr>
        <a:xfrm>
          <a:off x="21075727" y="14178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119142</xdr:rowOff>
    </xdr:from>
    <xdr:ext cx="469744" cy="259045"/>
    <xdr:sp macro="" textlink="">
      <xdr:nvSpPr>
        <xdr:cNvPr id="634" name="n_2mainValue【児童館】&#10;一人当たり面積">
          <a:extLst>
            <a:ext uri="{FF2B5EF4-FFF2-40B4-BE49-F238E27FC236}">
              <a16:creationId xmlns:a16="http://schemas.microsoft.com/office/drawing/2014/main" id="{00000000-0008-0000-0E00-00007A020000}"/>
            </a:ext>
          </a:extLst>
        </xdr:cNvPr>
        <xdr:cNvSpPr txBox="1"/>
      </xdr:nvSpPr>
      <xdr:spPr>
        <a:xfrm>
          <a:off x="20199427" y="14178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123714</xdr:rowOff>
    </xdr:from>
    <xdr:ext cx="469744" cy="259045"/>
    <xdr:sp macro="" textlink="">
      <xdr:nvSpPr>
        <xdr:cNvPr id="635" name="n_3mainValue【児童館】&#10;一人当たり面積">
          <a:extLst>
            <a:ext uri="{FF2B5EF4-FFF2-40B4-BE49-F238E27FC236}">
              <a16:creationId xmlns:a16="http://schemas.microsoft.com/office/drawing/2014/main" id="{00000000-0008-0000-0E00-00007B020000}"/>
            </a:ext>
          </a:extLst>
        </xdr:cNvPr>
        <xdr:cNvSpPr txBox="1"/>
      </xdr:nvSpPr>
      <xdr:spPr>
        <a:xfrm>
          <a:off x="19310427" y="14182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123714</xdr:rowOff>
    </xdr:from>
    <xdr:ext cx="469744" cy="259045"/>
    <xdr:sp macro="" textlink="">
      <xdr:nvSpPr>
        <xdr:cNvPr id="636" name="n_4mainValue【児童館】&#10;一人当たり面積">
          <a:extLst>
            <a:ext uri="{FF2B5EF4-FFF2-40B4-BE49-F238E27FC236}">
              <a16:creationId xmlns:a16="http://schemas.microsoft.com/office/drawing/2014/main" id="{00000000-0008-0000-0E00-00007C020000}"/>
            </a:ext>
          </a:extLst>
        </xdr:cNvPr>
        <xdr:cNvSpPr txBox="1"/>
      </xdr:nvSpPr>
      <xdr:spPr>
        <a:xfrm>
          <a:off x="18421427" y="14182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37" name="正方形/長方形 636">
          <a:extLst>
            <a:ext uri="{FF2B5EF4-FFF2-40B4-BE49-F238E27FC236}">
              <a16:creationId xmlns:a16="http://schemas.microsoft.com/office/drawing/2014/main" id="{00000000-0008-0000-0E00-00007D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8" name="正方形/長方形 637">
          <a:extLst>
            <a:ext uri="{FF2B5EF4-FFF2-40B4-BE49-F238E27FC236}">
              <a16:creationId xmlns:a16="http://schemas.microsoft.com/office/drawing/2014/main" id="{00000000-0008-0000-0E00-00007E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39" name="正方形/長方形 638">
          <a:extLst>
            <a:ext uri="{FF2B5EF4-FFF2-40B4-BE49-F238E27FC236}">
              <a16:creationId xmlns:a16="http://schemas.microsoft.com/office/drawing/2014/main" id="{00000000-0008-0000-0E00-00007F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0" name="正方形/長方形 639">
          <a:extLst>
            <a:ext uri="{FF2B5EF4-FFF2-40B4-BE49-F238E27FC236}">
              <a16:creationId xmlns:a16="http://schemas.microsoft.com/office/drawing/2014/main" id="{00000000-0008-0000-0E00-000080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1" name="正方形/長方形 640">
          <a:extLst>
            <a:ext uri="{FF2B5EF4-FFF2-40B4-BE49-F238E27FC236}">
              <a16:creationId xmlns:a16="http://schemas.microsoft.com/office/drawing/2014/main" id="{00000000-0008-0000-0E00-000081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2" name="正方形/長方形 641">
          <a:extLst>
            <a:ext uri="{FF2B5EF4-FFF2-40B4-BE49-F238E27FC236}">
              <a16:creationId xmlns:a16="http://schemas.microsoft.com/office/drawing/2014/main" id="{00000000-0008-0000-0E00-000082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3" name="正方形/長方形 642">
          <a:extLst>
            <a:ext uri="{FF2B5EF4-FFF2-40B4-BE49-F238E27FC236}">
              <a16:creationId xmlns:a16="http://schemas.microsoft.com/office/drawing/2014/main" id="{00000000-0008-0000-0E00-000083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4" name="正方形/長方形 643">
          <a:extLst>
            <a:ext uri="{FF2B5EF4-FFF2-40B4-BE49-F238E27FC236}">
              <a16:creationId xmlns:a16="http://schemas.microsoft.com/office/drawing/2014/main" id="{00000000-0008-0000-0E00-000084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5" name="テキスト ボックス 644">
          <a:extLst>
            <a:ext uri="{FF2B5EF4-FFF2-40B4-BE49-F238E27FC236}">
              <a16:creationId xmlns:a16="http://schemas.microsoft.com/office/drawing/2014/main" id="{00000000-0008-0000-0E00-000085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6" name="直線コネクタ 645">
          <a:extLst>
            <a:ext uri="{FF2B5EF4-FFF2-40B4-BE49-F238E27FC236}">
              <a16:creationId xmlns:a16="http://schemas.microsoft.com/office/drawing/2014/main" id="{00000000-0008-0000-0E00-000086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7" name="テキスト ボックス 646">
          <a:extLst>
            <a:ext uri="{FF2B5EF4-FFF2-40B4-BE49-F238E27FC236}">
              <a16:creationId xmlns:a16="http://schemas.microsoft.com/office/drawing/2014/main" id="{00000000-0008-0000-0E00-000087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48" name="直線コネクタ 647">
          <a:extLst>
            <a:ext uri="{FF2B5EF4-FFF2-40B4-BE49-F238E27FC236}">
              <a16:creationId xmlns:a16="http://schemas.microsoft.com/office/drawing/2014/main" id="{00000000-0008-0000-0E00-000088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49" name="テキスト ボックス 648">
          <a:extLst>
            <a:ext uri="{FF2B5EF4-FFF2-40B4-BE49-F238E27FC236}">
              <a16:creationId xmlns:a16="http://schemas.microsoft.com/office/drawing/2014/main" id="{00000000-0008-0000-0E00-00008902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0" name="直線コネクタ 649">
          <a:extLst>
            <a:ext uri="{FF2B5EF4-FFF2-40B4-BE49-F238E27FC236}">
              <a16:creationId xmlns:a16="http://schemas.microsoft.com/office/drawing/2014/main" id="{00000000-0008-0000-0E00-00008A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1" name="テキスト ボックス 650">
          <a:extLst>
            <a:ext uri="{FF2B5EF4-FFF2-40B4-BE49-F238E27FC236}">
              <a16:creationId xmlns:a16="http://schemas.microsoft.com/office/drawing/2014/main" id="{00000000-0008-0000-0E00-00008B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2" name="直線コネクタ 651">
          <a:extLst>
            <a:ext uri="{FF2B5EF4-FFF2-40B4-BE49-F238E27FC236}">
              <a16:creationId xmlns:a16="http://schemas.microsoft.com/office/drawing/2014/main" id="{00000000-0008-0000-0E00-00008C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3" name="テキスト ボックス 652">
          <a:extLst>
            <a:ext uri="{FF2B5EF4-FFF2-40B4-BE49-F238E27FC236}">
              <a16:creationId xmlns:a16="http://schemas.microsoft.com/office/drawing/2014/main" id="{00000000-0008-0000-0E00-00008D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4" name="直線コネクタ 653">
          <a:extLst>
            <a:ext uri="{FF2B5EF4-FFF2-40B4-BE49-F238E27FC236}">
              <a16:creationId xmlns:a16="http://schemas.microsoft.com/office/drawing/2014/main" id="{00000000-0008-0000-0E00-00008E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55" name="テキスト ボックス 654">
          <a:extLst>
            <a:ext uri="{FF2B5EF4-FFF2-40B4-BE49-F238E27FC236}">
              <a16:creationId xmlns:a16="http://schemas.microsoft.com/office/drawing/2014/main" id="{00000000-0008-0000-0E00-00008F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56" name="直線コネクタ 655">
          <a:extLst>
            <a:ext uri="{FF2B5EF4-FFF2-40B4-BE49-F238E27FC236}">
              <a16:creationId xmlns:a16="http://schemas.microsoft.com/office/drawing/2014/main" id="{00000000-0008-0000-0E00-000090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57" name="テキスト ボックス 656">
          <a:extLst>
            <a:ext uri="{FF2B5EF4-FFF2-40B4-BE49-F238E27FC236}">
              <a16:creationId xmlns:a16="http://schemas.microsoft.com/office/drawing/2014/main" id="{00000000-0008-0000-0E00-000091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58" name="直線コネクタ 657">
          <a:extLst>
            <a:ext uri="{FF2B5EF4-FFF2-40B4-BE49-F238E27FC236}">
              <a16:creationId xmlns:a16="http://schemas.microsoft.com/office/drawing/2014/main" id="{00000000-0008-0000-0E00-000092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59" name="テキスト ボックス 658">
          <a:extLst>
            <a:ext uri="{FF2B5EF4-FFF2-40B4-BE49-F238E27FC236}">
              <a16:creationId xmlns:a16="http://schemas.microsoft.com/office/drawing/2014/main" id="{00000000-0008-0000-0E00-00009302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0" name="直線コネクタ 659">
          <a:extLst>
            <a:ext uri="{FF2B5EF4-FFF2-40B4-BE49-F238E27FC236}">
              <a16:creationId xmlns:a16="http://schemas.microsoft.com/office/drawing/2014/main" id="{00000000-0008-0000-0E00-000094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1" name="【公民館】&#10;有形固定資産減価償却率グラフ枠">
          <a:extLst>
            <a:ext uri="{FF2B5EF4-FFF2-40B4-BE49-F238E27FC236}">
              <a16:creationId xmlns:a16="http://schemas.microsoft.com/office/drawing/2014/main" id="{00000000-0008-0000-0E00-000095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51707</xdr:rowOff>
    </xdr:from>
    <xdr:to>
      <xdr:col>85</xdr:col>
      <xdr:colOff>126364</xdr:colOff>
      <xdr:row>109</xdr:row>
      <xdr:rowOff>35379</xdr:rowOff>
    </xdr:to>
    <xdr:cxnSp macro="">
      <xdr:nvCxnSpPr>
        <xdr:cNvPr id="662" name="直線コネクタ 661">
          <a:extLst>
            <a:ext uri="{FF2B5EF4-FFF2-40B4-BE49-F238E27FC236}">
              <a16:creationId xmlns:a16="http://schemas.microsoft.com/office/drawing/2014/main" id="{00000000-0008-0000-0E00-000096020000}"/>
            </a:ext>
          </a:extLst>
        </xdr:cNvPr>
        <xdr:cNvCxnSpPr/>
      </xdr:nvCxnSpPr>
      <xdr:spPr>
        <a:xfrm flipV="1">
          <a:off x="16318864" y="17196707"/>
          <a:ext cx="0" cy="1526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63" name="【公民館】&#10;有形固定資産減価償却率最小値テキスト">
          <a:extLst>
            <a:ext uri="{FF2B5EF4-FFF2-40B4-BE49-F238E27FC236}">
              <a16:creationId xmlns:a16="http://schemas.microsoft.com/office/drawing/2014/main" id="{00000000-0008-0000-0E00-000097020000}"/>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64" name="直線コネクタ 663">
          <a:extLst>
            <a:ext uri="{FF2B5EF4-FFF2-40B4-BE49-F238E27FC236}">
              <a16:creationId xmlns:a16="http://schemas.microsoft.com/office/drawing/2014/main" id="{00000000-0008-0000-0E00-000098020000}"/>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169834</xdr:rowOff>
    </xdr:from>
    <xdr:ext cx="340478" cy="259045"/>
    <xdr:sp macro="" textlink="">
      <xdr:nvSpPr>
        <xdr:cNvPr id="665" name="【公民館】&#10;有形固定資産減価償却率最大値テキスト">
          <a:extLst>
            <a:ext uri="{FF2B5EF4-FFF2-40B4-BE49-F238E27FC236}">
              <a16:creationId xmlns:a16="http://schemas.microsoft.com/office/drawing/2014/main" id="{00000000-0008-0000-0E00-000099020000}"/>
            </a:ext>
          </a:extLst>
        </xdr:cNvPr>
        <xdr:cNvSpPr txBox="1"/>
      </xdr:nvSpPr>
      <xdr:spPr>
        <a:xfrm>
          <a:off x="16357600" y="1697193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51707</xdr:rowOff>
    </xdr:from>
    <xdr:to>
      <xdr:col>86</xdr:col>
      <xdr:colOff>25400</xdr:colOff>
      <xdr:row>100</xdr:row>
      <xdr:rowOff>51707</xdr:rowOff>
    </xdr:to>
    <xdr:cxnSp macro="">
      <xdr:nvCxnSpPr>
        <xdr:cNvPr id="666" name="直線コネクタ 665">
          <a:extLst>
            <a:ext uri="{FF2B5EF4-FFF2-40B4-BE49-F238E27FC236}">
              <a16:creationId xmlns:a16="http://schemas.microsoft.com/office/drawing/2014/main" id="{00000000-0008-0000-0E00-00009A020000}"/>
            </a:ext>
          </a:extLst>
        </xdr:cNvPr>
        <xdr:cNvCxnSpPr/>
      </xdr:nvCxnSpPr>
      <xdr:spPr>
        <a:xfrm>
          <a:off x="16230600" y="17196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106</xdr:row>
      <xdr:rowOff>13625</xdr:rowOff>
    </xdr:from>
    <xdr:ext cx="405111" cy="259045"/>
    <xdr:sp macro="" textlink="">
      <xdr:nvSpPr>
        <xdr:cNvPr id="667" name="【公民館】&#10;有形固定資産減価償却率平均値テキスト">
          <a:extLst>
            <a:ext uri="{FF2B5EF4-FFF2-40B4-BE49-F238E27FC236}">
              <a16:creationId xmlns:a16="http://schemas.microsoft.com/office/drawing/2014/main" id="{00000000-0008-0000-0E00-00009B020000}"/>
            </a:ext>
          </a:extLst>
        </xdr:cNvPr>
        <xdr:cNvSpPr txBox="1"/>
      </xdr:nvSpPr>
      <xdr:spPr>
        <a:xfrm>
          <a:off x="16357600" y="1818732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35198</xdr:rowOff>
    </xdr:from>
    <xdr:to>
      <xdr:col>85</xdr:col>
      <xdr:colOff>177800</xdr:colOff>
      <xdr:row>106</xdr:row>
      <xdr:rowOff>136798</xdr:rowOff>
    </xdr:to>
    <xdr:sp macro="" textlink="">
      <xdr:nvSpPr>
        <xdr:cNvPr id="668" name="フローチャート: 判断 667">
          <a:extLst>
            <a:ext uri="{FF2B5EF4-FFF2-40B4-BE49-F238E27FC236}">
              <a16:creationId xmlns:a16="http://schemas.microsoft.com/office/drawing/2014/main" id="{00000000-0008-0000-0E00-00009C020000}"/>
            </a:ext>
          </a:extLst>
        </xdr:cNvPr>
        <xdr:cNvSpPr/>
      </xdr:nvSpPr>
      <xdr:spPr>
        <a:xfrm>
          <a:off x="16268700" y="18208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106</xdr:row>
      <xdr:rowOff>43362</xdr:rowOff>
    </xdr:from>
    <xdr:to>
      <xdr:col>81</xdr:col>
      <xdr:colOff>101600</xdr:colOff>
      <xdr:row>106</xdr:row>
      <xdr:rowOff>144962</xdr:rowOff>
    </xdr:to>
    <xdr:sp macro="" textlink="">
      <xdr:nvSpPr>
        <xdr:cNvPr id="669" name="フローチャート: 判断 668">
          <a:extLst>
            <a:ext uri="{FF2B5EF4-FFF2-40B4-BE49-F238E27FC236}">
              <a16:creationId xmlns:a16="http://schemas.microsoft.com/office/drawing/2014/main" id="{00000000-0008-0000-0E00-00009D020000}"/>
            </a:ext>
          </a:extLst>
        </xdr:cNvPr>
        <xdr:cNvSpPr/>
      </xdr:nvSpPr>
      <xdr:spPr>
        <a:xfrm>
          <a:off x="15430500" y="18217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142966</xdr:rowOff>
    </xdr:from>
    <xdr:to>
      <xdr:col>76</xdr:col>
      <xdr:colOff>165100</xdr:colOff>
      <xdr:row>106</xdr:row>
      <xdr:rowOff>73116</xdr:rowOff>
    </xdr:to>
    <xdr:sp macro="" textlink="">
      <xdr:nvSpPr>
        <xdr:cNvPr id="670" name="フローチャート: 判断 669">
          <a:extLst>
            <a:ext uri="{FF2B5EF4-FFF2-40B4-BE49-F238E27FC236}">
              <a16:creationId xmlns:a16="http://schemas.microsoft.com/office/drawing/2014/main" id="{00000000-0008-0000-0E00-00009E020000}"/>
            </a:ext>
          </a:extLst>
        </xdr:cNvPr>
        <xdr:cNvSpPr/>
      </xdr:nvSpPr>
      <xdr:spPr>
        <a:xfrm>
          <a:off x="14541500" y="18145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106</xdr:row>
      <xdr:rowOff>4173</xdr:rowOff>
    </xdr:from>
    <xdr:to>
      <xdr:col>72</xdr:col>
      <xdr:colOff>38100</xdr:colOff>
      <xdr:row>106</xdr:row>
      <xdr:rowOff>105773</xdr:rowOff>
    </xdr:to>
    <xdr:sp macro="" textlink="">
      <xdr:nvSpPr>
        <xdr:cNvPr id="671" name="フローチャート: 判断 670">
          <a:extLst>
            <a:ext uri="{FF2B5EF4-FFF2-40B4-BE49-F238E27FC236}">
              <a16:creationId xmlns:a16="http://schemas.microsoft.com/office/drawing/2014/main" id="{00000000-0008-0000-0E00-00009F020000}"/>
            </a:ext>
          </a:extLst>
        </xdr:cNvPr>
        <xdr:cNvSpPr/>
      </xdr:nvSpPr>
      <xdr:spPr>
        <a:xfrm>
          <a:off x="13652500" y="18177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106</xdr:row>
      <xdr:rowOff>4173</xdr:rowOff>
    </xdr:from>
    <xdr:to>
      <xdr:col>67</xdr:col>
      <xdr:colOff>101600</xdr:colOff>
      <xdr:row>106</xdr:row>
      <xdr:rowOff>105773</xdr:rowOff>
    </xdr:to>
    <xdr:sp macro="" textlink="">
      <xdr:nvSpPr>
        <xdr:cNvPr id="672" name="フローチャート: 判断 671">
          <a:extLst>
            <a:ext uri="{FF2B5EF4-FFF2-40B4-BE49-F238E27FC236}">
              <a16:creationId xmlns:a16="http://schemas.microsoft.com/office/drawing/2014/main" id="{00000000-0008-0000-0E00-0000A0020000}"/>
            </a:ext>
          </a:extLst>
        </xdr:cNvPr>
        <xdr:cNvSpPr/>
      </xdr:nvSpPr>
      <xdr:spPr>
        <a:xfrm>
          <a:off x="12763500" y="18177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3" name="テキスト ボックス 672">
          <a:extLst>
            <a:ext uri="{FF2B5EF4-FFF2-40B4-BE49-F238E27FC236}">
              <a16:creationId xmlns:a16="http://schemas.microsoft.com/office/drawing/2014/main" id="{00000000-0008-0000-0E00-0000A1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4" name="テキスト ボックス 673">
          <a:extLst>
            <a:ext uri="{FF2B5EF4-FFF2-40B4-BE49-F238E27FC236}">
              <a16:creationId xmlns:a16="http://schemas.microsoft.com/office/drawing/2014/main" id="{00000000-0008-0000-0E00-0000A2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5" name="テキスト ボックス 674">
          <a:extLst>
            <a:ext uri="{FF2B5EF4-FFF2-40B4-BE49-F238E27FC236}">
              <a16:creationId xmlns:a16="http://schemas.microsoft.com/office/drawing/2014/main" id="{00000000-0008-0000-0E00-0000A3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6" name="テキスト ボックス 675">
          <a:extLst>
            <a:ext uri="{FF2B5EF4-FFF2-40B4-BE49-F238E27FC236}">
              <a16:creationId xmlns:a16="http://schemas.microsoft.com/office/drawing/2014/main" id="{00000000-0008-0000-0E00-0000A4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7" name="テキスト ボックス 676">
          <a:extLst>
            <a:ext uri="{FF2B5EF4-FFF2-40B4-BE49-F238E27FC236}">
              <a16:creationId xmlns:a16="http://schemas.microsoft.com/office/drawing/2014/main" id="{00000000-0008-0000-0E00-0000A5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121738</xdr:rowOff>
    </xdr:from>
    <xdr:to>
      <xdr:col>81</xdr:col>
      <xdr:colOff>101600</xdr:colOff>
      <xdr:row>109</xdr:row>
      <xdr:rowOff>51888</xdr:rowOff>
    </xdr:to>
    <xdr:sp macro="" textlink="">
      <xdr:nvSpPr>
        <xdr:cNvPr id="678" name="楕円 677">
          <a:extLst>
            <a:ext uri="{FF2B5EF4-FFF2-40B4-BE49-F238E27FC236}">
              <a16:creationId xmlns:a16="http://schemas.microsoft.com/office/drawing/2014/main" id="{00000000-0008-0000-0E00-0000A6020000}"/>
            </a:ext>
          </a:extLst>
        </xdr:cNvPr>
        <xdr:cNvSpPr/>
      </xdr:nvSpPr>
      <xdr:spPr>
        <a:xfrm>
          <a:off x="15430500" y="18638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108</xdr:row>
      <xdr:rowOff>89081</xdr:rowOff>
    </xdr:from>
    <xdr:to>
      <xdr:col>76</xdr:col>
      <xdr:colOff>165100</xdr:colOff>
      <xdr:row>109</xdr:row>
      <xdr:rowOff>19231</xdr:rowOff>
    </xdr:to>
    <xdr:sp macro="" textlink="">
      <xdr:nvSpPr>
        <xdr:cNvPr id="679" name="楕円 678">
          <a:extLst>
            <a:ext uri="{FF2B5EF4-FFF2-40B4-BE49-F238E27FC236}">
              <a16:creationId xmlns:a16="http://schemas.microsoft.com/office/drawing/2014/main" id="{00000000-0008-0000-0E00-0000A7020000}"/>
            </a:ext>
          </a:extLst>
        </xdr:cNvPr>
        <xdr:cNvSpPr/>
      </xdr:nvSpPr>
      <xdr:spPr>
        <a:xfrm>
          <a:off x="14541500" y="18605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139881</xdr:rowOff>
    </xdr:from>
    <xdr:to>
      <xdr:col>81</xdr:col>
      <xdr:colOff>50800</xdr:colOff>
      <xdr:row>109</xdr:row>
      <xdr:rowOff>1088</xdr:rowOff>
    </xdr:to>
    <xdr:cxnSp macro="">
      <xdr:nvCxnSpPr>
        <xdr:cNvPr id="680" name="直線コネクタ 679">
          <a:extLst>
            <a:ext uri="{FF2B5EF4-FFF2-40B4-BE49-F238E27FC236}">
              <a16:creationId xmlns:a16="http://schemas.microsoft.com/office/drawing/2014/main" id="{00000000-0008-0000-0E00-0000A8020000}"/>
            </a:ext>
          </a:extLst>
        </xdr:cNvPr>
        <xdr:cNvCxnSpPr/>
      </xdr:nvCxnSpPr>
      <xdr:spPr>
        <a:xfrm>
          <a:off x="14592300" y="18656481"/>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108</xdr:row>
      <xdr:rowOff>59689</xdr:rowOff>
    </xdr:from>
    <xdr:to>
      <xdr:col>72</xdr:col>
      <xdr:colOff>38100</xdr:colOff>
      <xdr:row>108</xdr:row>
      <xdr:rowOff>161289</xdr:rowOff>
    </xdr:to>
    <xdr:sp macro="" textlink="">
      <xdr:nvSpPr>
        <xdr:cNvPr id="681" name="楕円 680">
          <a:extLst>
            <a:ext uri="{FF2B5EF4-FFF2-40B4-BE49-F238E27FC236}">
              <a16:creationId xmlns:a16="http://schemas.microsoft.com/office/drawing/2014/main" id="{00000000-0008-0000-0E00-0000A9020000}"/>
            </a:ext>
          </a:extLst>
        </xdr:cNvPr>
        <xdr:cNvSpPr/>
      </xdr:nvSpPr>
      <xdr:spPr>
        <a:xfrm>
          <a:off x="13652500" y="18576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108</xdr:row>
      <xdr:rowOff>110489</xdr:rowOff>
    </xdr:from>
    <xdr:to>
      <xdr:col>76</xdr:col>
      <xdr:colOff>114300</xdr:colOff>
      <xdr:row>108</xdr:row>
      <xdr:rowOff>139881</xdr:rowOff>
    </xdr:to>
    <xdr:cxnSp macro="">
      <xdr:nvCxnSpPr>
        <xdr:cNvPr id="682" name="直線コネクタ 681">
          <a:extLst>
            <a:ext uri="{FF2B5EF4-FFF2-40B4-BE49-F238E27FC236}">
              <a16:creationId xmlns:a16="http://schemas.microsoft.com/office/drawing/2014/main" id="{00000000-0008-0000-0E00-0000AA020000}"/>
            </a:ext>
          </a:extLst>
        </xdr:cNvPr>
        <xdr:cNvCxnSpPr/>
      </xdr:nvCxnSpPr>
      <xdr:spPr>
        <a:xfrm>
          <a:off x="13703300" y="18627089"/>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108</xdr:row>
      <xdr:rowOff>23768</xdr:rowOff>
    </xdr:from>
    <xdr:to>
      <xdr:col>67</xdr:col>
      <xdr:colOff>101600</xdr:colOff>
      <xdr:row>108</xdr:row>
      <xdr:rowOff>125368</xdr:rowOff>
    </xdr:to>
    <xdr:sp macro="" textlink="">
      <xdr:nvSpPr>
        <xdr:cNvPr id="683" name="楕円 682">
          <a:extLst>
            <a:ext uri="{FF2B5EF4-FFF2-40B4-BE49-F238E27FC236}">
              <a16:creationId xmlns:a16="http://schemas.microsoft.com/office/drawing/2014/main" id="{00000000-0008-0000-0E00-0000AB020000}"/>
            </a:ext>
          </a:extLst>
        </xdr:cNvPr>
        <xdr:cNvSpPr/>
      </xdr:nvSpPr>
      <xdr:spPr>
        <a:xfrm>
          <a:off x="12763500" y="18540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108</xdr:row>
      <xdr:rowOff>74568</xdr:rowOff>
    </xdr:from>
    <xdr:to>
      <xdr:col>71</xdr:col>
      <xdr:colOff>177800</xdr:colOff>
      <xdr:row>108</xdr:row>
      <xdr:rowOff>110489</xdr:rowOff>
    </xdr:to>
    <xdr:cxnSp macro="">
      <xdr:nvCxnSpPr>
        <xdr:cNvPr id="684" name="直線コネクタ 683">
          <a:extLst>
            <a:ext uri="{FF2B5EF4-FFF2-40B4-BE49-F238E27FC236}">
              <a16:creationId xmlns:a16="http://schemas.microsoft.com/office/drawing/2014/main" id="{00000000-0008-0000-0E00-0000AC020000}"/>
            </a:ext>
          </a:extLst>
        </xdr:cNvPr>
        <xdr:cNvCxnSpPr/>
      </xdr:nvCxnSpPr>
      <xdr:spPr>
        <a:xfrm>
          <a:off x="12814300" y="18591168"/>
          <a:ext cx="889000" cy="35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161489</xdr:rowOff>
    </xdr:from>
    <xdr:ext cx="405111" cy="259045"/>
    <xdr:sp macro="" textlink="">
      <xdr:nvSpPr>
        <xdr:cNvPr id="685" name="n_1aveValue【公民館】&#10;有形固定資産減価償却率">
          <a:extLst>
            <a:ext uri="{FF2B5EF4-FFF2-40B4-BE49-F238E27FC236}">
              <a16:creationId xmlns:a16="http://schemas.microsoft.com/office/drawing/2014/main" id="{00000000-0008-0000-0E00-0000AD020000}"/>
            </a:ext>
          </a:extLst>
        </xdr:cNvPr>
        <xdr:cNvSpPr txBox="1"/>
      </xdr:nvSpPr>
      <xdr:spPr>
        <a:xfrm>
          <a:off x="15266044" y="179922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89643</xdr:rowOff>
    </xdr:from>
    <xdr:ext cx="405111" cy="259045"/>
    <xdr:sp macro="" textlink="">
      <xdr:nvSpPr>
        <xdr:cNvPr id="686" name="n_2aveValue【公民館】&#10;有形固定資産減価償却率">
          <a:extLst>
            <a:ext uri="{FF2B5EF4-FFF2-40B4-BE49-F238E27FC236}">
              <a16:creationId xmlns:a16="http://schemas.microsoft.com/office/drawing/2014/main" id="{00000000-0008-0000-0E00-0000AE020000}"/>
            </a:ext>
          </a:extLst>
        </xdr:cNvPr>
        <xdr:cNvSpPr txBox="1"/>
      </xdr:nvSpPr>
      <xdr:spPr>
        <a:xfrm>
          <a:off x="14389744" y="179204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122300</xdr:rowOff>
    </xdr:from>
    <xdr:ext cx="405111" cy="259045"/>
    <xdr:sp macro="" textlink="">
      <xdr:nvSpPr>
        <xdr:cNvPr id="687" name="n_3aveValue【公民館】&#10;有形固定資産減価償却率">
          <a:extLst>
            <a:ext uri="{FF2B5EF4-FFF2-40B4-BE49-F238E27FC236}">
              <a16:creationId xmlns:a16="http://schemas.microsoft.com/office/drawing/2014/main" id="{00000000-0008-0000-0E00-0000AF020000}"/>
            </a:ext>
          </a:extLst>
        </xdr:cNvPr>
        <xdr:cNvSpPr txBox="1"/>
      </xdr:nvSpPr>
      <xdr:spPr>
        <a:xfrm>
          <a:off x="13500744" y="179531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122300</xdr:rowOff>
    </xdr:from>
    <xdr:ext cx="405111" cy="259045"/>
    <xdr:sp macro="" textlink="">
      <xdr:nvSpPr>
        <xdr:cNvPr id="688" name="n_4aveValue【公民館】&#10;有形固定資産減価償却率">
          <a:extLst>
            <a:ext uri="{FF2B5EF4-FFF2-40B4-BE49-F238E27FC236}">
              <a16:creationId xmlns:a16="http://schemas.microsoft.com/office/drawing/2014/main" id="{00000000-0008-0000-0E00-0000B0020000}"/>
            </a:ext>
          </a:extLst>
        </xdr:cNvPr>
        <xdr:cNvSpPr txBox="1"/>
      </xdr:nvSpPr>
      <xdr:spPr>
        <a:xfrm>
          <a:off x="12611744" y="179531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109</xdr:row>
      <xdr:rowOff>43015</xdr:rowOff>
    </xdr:from>
    <xdr:ext cx="405111" cy="259045"/>
    <xdr:sp macro="" textlink="">
      <xdr:nvSpPr>
        <xdr:cNvPr id="689" name="n_1mainValue【公民館】&#10;有形固定資産減価償却率">
          <a:extLst>
            <a:ext uri="{FF2B5EF4-FFF2-40B4-BE49-F238E27FC236}">
              <a16:creationId xmlns:a16="http://schemas.microsoft.com/office/drawing/2014/main" id="{00000000-0008-0000-0E00-0000B1020000}"/>
            </a:ext>
          </a:extLst>
        </xdr:cNvPr>
        <xdr:cNvSpPr txBox="1"/>
      </xdr:nvSpPr>
      <xdr:spPr>
        <a:xfrm>
          <a:off x="15266044" y="187310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109</xdr:row>
      <xdr:rowOff>10358</xdr:rowOff>
    </xdr:from>
    <xdr:ext cx="405111" cy="259045"/>
    <xdr:sp macro="" textlink="">
      <xdr:nvSpPr>
        <xdr:cNvPr id="690" name="n_2mainValue【公民館】&#10;有形固定資産減価償却率">
          <a:extLst>
            <a:ext uri="{FF2B5EF4-FFF2-40B4-BE49-F238E27FC236}">
              <a16:creationId xmlns:a16="http://schemas.microsoft.com/office/drawing/2014/main" id="{00000000-0008-0000-0E00-0000B2020000}"/>
            </a:ext>
          </a:extLst>
        </xdr:cNvPr>
        <xdr:cNvSpPr txBox="1"/>
      </xdr:nvSpPr>
      <xdr:spPr>
        <a:xfrm>
          <a:off x="14389744" y="186984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152416</xdr:rowOff>
    </xdr:from>
    <xdr:ext cx="405111" cy="259045"/>
    <xdr:sp macro="" textlink="">
      <xdr:nvSpPr>
        <xdr:cNvPr id="691" name="n_3mainValue【公民館】&#10;有形固定資産減価償却率">
          <a:extLst>
            <a:ext uri="{FF2B5EF4-FFF2-40B4-BE49-F238E27FC236}">
              <a16:creationId xmlns:a16="http://schemas.microsoft.com/office/drawing/2014/main" id="{00000000-0008-0000-0E00-0000B3020000}"/>
            </a:ext>
          </a:extLst>
        </xdr:cNvPr>
        <xdr:cNvSpPr txBox="1"/>
      </xdr:nvSpPr>
      <xdr:spPr>
        <a:xfrm>
          <a:off x="13500744" y="18669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108</xdr:row>
      <xdr:rowOff>116495</xdr:rowOff>
    </xdr:from>
    <xdr:ext cx="405111" cy="259045"/>
    <xdr:sp macro="" textlink="">
      <xdr:nvSpPr>
        <xdr:cNvPr id="692" name="n_4mainValue【公民館】&#10;有形固定資産減価償却率">
          <a:extLst>
            <a:ext uri="{FF2B5EF4-FFF2-40B4-BE49-F238E27FC236}">
              <a16:creationId xmlns:a16="http://schemas.microsoft.com/office/drawing/2014/main" id="{00000000-0008-0000-0E00-0000B4020000}"/>
            </a:ext>
          </a:extLst>
        </xdr:cNvPr>
        <xdr:cNvSpPr txBox="1"/>
      </xdr:nvSpPr>
      <xdr:spPr>
        <a:xfrm>
          <a:off x="12611744" y="18633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3" name="正方形/長方形 692">
          <a:extLst>
            <a:ext uri="{FF2B5EF4-FFF2-40B4-BE49-F238E27FC236}">
              <a16:creationId xmlns:a16="http://schemas.microsoft.com/office/drawing/2014/main" id="{00000000-0008-0000-0E00-0000B5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4" name="正方形/長方形 693">
          <a:extLst>
            <a:ext uri="{FF2B5EF4-FFF2-40B4-BE49-F238E27FC236}">
              <a16:creationId xmlns:a16="http://schemas.microsoft.com/office/drawing/2014/main" id="{00000000-0008-0000-0E00-0000B6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5" name="正方形/長方形 694">
          <a:extLst>
            <a:ext uri="{FF2B5EF4-FFF2-40B4-BE49-F238E27FC236}">
              <a16:creationId xmlns:a16="http://schemas.microsoft.com/office/drawing/2014/main" id="{00000000-0008-0000-0E00-0000B7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6" name="正方形/長方形 695">
          <a:extLst>
            <a:ext uri="{FF2B5EF4-FFF2-40B4-BE49-F238E27FC236}">
              <a16:creationId xmlns:a16="http://schemas.microsoft.com/office/drawing/2014/main" id="{00000000-0008-0000-0E00-0000B8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7" name="正方形/長方形 696">
          <a:extLst>
            <a:ext uri="{FF2B5EF4-FFF2-40B4-BE49-F238E27FC236}">
              <a16:creationId xmlns:a16="http://schemas.microsoft.com/office/drawing/2014/main" id="{00000000-0008-0000-0E00-0000B9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98" name="正方形/長方形 697">
          <a:extLst>
            <a:ext uri="{FF2B5EF4-FFF2-40B4-BE49-F238E27FC236}">
              <a16:creationId xmlns:a16="http://schemas.microsoft.com/office/drawing/2014/main" id="{00000000-0008-0000-0E00-0000BA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99" name="正方形/長方形 698">
          <a:extLst>
            <a:ext uri="{FF2B5EF4-FFF2-40B4-BE49-F238E27FC236}">
              <a16:creationId xmlns:a16="http://schemas.microsoft.com/office/drawing/2014/main" id="{00000000-0008-0000-0E00-0000BB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0" name="正方形/長方形 699">
          <a:extLst>
            <a:ext uri="{FF2B5EF4-FFF2-40B4-BE49-F238E27FC236}">
              <a16:creationId xmlns:a16="http://schemas.microsoft.com/office/drawing/2014/main" id="{00000000-0008-0000-0E00-0000BC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1" name="テキスト ボックス 700">
          <a:extLst>
            <a:ext uri="{FF2B5EF4-FFF2-40B4-BE49-F238E27FC236}">
              <a16:creationId xmlns:a16="http://schemas.microsoft.com/office/drawing/2014/main" id="{00000000-0008-0000-0E00-0000BD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2" name="直線コネクタ 701">
          <a:extLst>
            <a:ext uri="{FF2B5EF4-FFF2-40B4-BE49-F238E27FC236}">
              <a16:creationId xmlns:a16="http://schemas.microsoft.com/office/drawing/2014/main" id="{00000000-0008-0000-0E00-0000BE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03" name="直線コネクタ 702">
          <a:extLst>
            <a:ext uri="{FF2B5EF4-FFF2-40B4-BE49-F238E27FC236}">
              <a16:creationId xmlns:a16="http://schemas.microsoft.com/office/drawing/2014/main" id="{00000000-0008-0000-0E00-0000BF02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04" name="テキスト ボックス 703">
          <a:extLst>
            <a:ext uri="{FF2B5EF4-FFF2-40B4-BE49-F238E27FC236}">
              <a16:creationId xmlns:a16="http://schemas.microsoft.com/office/drawing/2014/main" id="{00000000-0008-0000-0E00-0000C002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05" name="直線コネクタ 704">
          <a:extLst>
            <a:ext uri="{FF2B5EF4-FFF2-40B4-BE49-F238E27FC236}">
              <a16:creationId xmlns:a16="http://schemas.microsoft.com/office/drawing/2014/main" id="{00000000-0008-0000-0E00-0000C102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06" name="テキスト ボックス 705">
          <a:extLst>
            <a:ext uri="{FF2B5EF4-FFF2-40B4-BE49-F238E27FC236}">
              <a16:creationId xmlns:a16="http://schemas.microsoft.com/office/drawing/2014/main" id="{00000000-0008-0000-0E00-0000C202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07" name="直線コネクタ 706">
          <a:extLst>
            <a:ext uri="{FF2B5EF4-FFF2-40B4-BE49-F238E27FC236}">
              <a16:creationId xmlns:a16="http://schemas.microsoft.com/office/drawing/2014/main" id="{00000000-0008-0000-0E00-0000C302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08" name="テキスト ボックス 707">
          <a:extLst>
            <a:ext uri="{FF2B5EF4-FFF2-40B4-BE49-F238E27FC236}">
              <a16:creationId xmlns:a16="http://schemas.microsoft.com/office/drawing/2014/main" id="{00000000-0008-0000-0E00-0000C402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09" name="直線コネクタ 708">
          <a:extLst>
            <a:ext uri="{FF2B5EF4-FFF2-40B4-BE49-F238E27FC236}">
              <a16:creationId xmlns:a16="http://schemas.microsoft.com/office/drawing/2014/main" id="{00000000-0008-0000-0E00-0000C502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10" name="テキスト ボックス 709">
          <a:extLst>
            <a:ext uri="{FF2B5EF4-FFF2-40B4-BE49-F238E27FC236}">
              <a16:creationId xmlns:a16="http://schemas.microsoft.com/office/drawing/2014/main" id="{00000000-0008-0000-0E00-0000C602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11" name="直線コネクタ 710">
          <a:extLst>
            <a:ext uri="{FF2B5EF4-FFF2-40B4-BE49-F238E27FC236}">
              <a16:creationId xmlns:a16="http://schemas.microsoft.com/office/drawing/2014/main" id="{00000000-0008-0000-0E00-0000C702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12" name="テキスト ボックス 711">
          <a:extLst>
            <a:ext uri="{FF2B5EF4-FFF2-40B4-BE49-F238E27FC236}">
              <a16:creationId xmlns:a16="http://schemas.microsoft.com/office/drawing/2014/main" id="{00000000-0008-0000-0E00-0000C802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13" name="直線コネクタ 712">
          <a:extLst>
            <a:ext uri="{FF2B5EF4-FFF2-40B4-BE49-F238E27FC236}">
              <a16:creationId xmlns:a16="http://schemas.microsoft.com/office/drawing/2014/main" id="{00000000-0008-0000-0E00-0000C902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14" name="テキスト ボックス 713">
          <a:extLst>
            <a:ext uri="{FF2B5EF4-FFF2-40B4-BE49-F238E27FC236}">
              <a16:creationId xmlns:a16="http://schemas.microsoft.com/office/drawing/2014/main" id="{00000000-0008-0000-0E00-0000CA02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5" name="直線コネクタ 714">
          <a:extLst>
            <a:ext uri="{FF2B5EF4-FFF2-40B4-BE49-F238E27FC236}">
              <a16:creationId xmlns:a16="http://schemas.microsoft.com/office/drawing/2014/main" id="{00000000-0008-0000-0E00-0000CB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6" name="テキスト ボックス 715">
          <a:extLst>
            <a:ext uri="{FF2B5EF4-FFF2-40B4-BE49-F238E27FC236}">
              <a16:creationId xmlns:a16="http://schemas.microsoft.com/office/drawing/2014/main" id="{00000000-0008-0000-0E00-0000CC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7" name="【公民館】&#10;一人当たり面積グラフ枠">
          <a:extLst>
            <a:ext uri="{FF2B5EF4-FFF2-40B4-BE49-F238E27FC236}">
              <a16:creationId xmlns:a16="http://schemas.microsoft.com/office/drawing/2014/main" id="{00000000-0008-0000-0E00-0000CD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81099</xdr:rowOff>
    </xdr:from>
    <xdr:to>
      <xdr:col>116</xdr:col>
      <xdr:colOff>62864</xdr:colOff>
      <xdr:row>109</xdr:row>
      <xdr:rowOff>2721</xdr:rowOff>
    </xdr:to>
    <xdr:cxnSp macro="">
      <xdr:nvCxnSpPr>
        <xdr:cNvPr id="718" name="直線コネクタ 717">
          <a:extLst>
            <a:ext uri="{FF2B5EF4-FFF2-40B4-BE49-F238E27FC236}">
              <a16:creationId xmlns:a16="http://schemas.microsoft.com/office/drawing/2014/main" id="{00000000-0008-0000-0E00-0000CE020000}"/>
            </a:ext>
          </a:extLst>
        </xdr:cNvPr>
        <xdr:cNvCxnSpPr/>
      </xdr:nvCxnSpPr>
      <xdr:spPr>
        <a:xfrm flipV="1">
          <a:off x="22160864" y="17226099"/>
          <a:ext cx="0" cy="14646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6548</xdr:rowOff>
    </xdr:from>
    <xdr:ext cx="469744" cy="259045"/>
    <xdr:sp macro="" textlink="">
      <xdr:nvSpPr>
        <xdr:cNvPr id="719" name="【公民館】&#10;一人当たり面積最小値テキスト">
          <a:extLst>
            <a:ext uri="{FF2B5EF4-FFF2-40B4-BE49-F238E27FC236}">
              <a16:creationId xmlns:a16="http://schemas.microsoft.com/office/drawing/2014/main" id="{00000000-0008-0000-0E00-0000CF020000}"/>
            </a:ext>
          </a:extLst>
        </xdr:cNvPr>
        <xdr:cNvSpPr txBox="1"/>
      </xdr:nvSpPr>
      <xdr:spPr>
        <a:xfrm>
          <a:off x="22199600" y="18694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2721</xdr:rowOff>
    </xdr:from>
    <xdr:to>
      <xdr:col>116</xdr:col>
      <xdr:colOff>152400</xdr:colOff>
      <xdr:row>109</xdr:row>
      <xdr:rowOff>2721</xdr:rowOff>
    </xdr:to>
    <xdr:cxnSp macro="">
      <xdr:nvCxnSpPr>
        <xdr:cNvPr id="720" name="直線コネクタ 719">
          <a:extLst>
            <a:ext uri="{FF2B5EF4-FFF2-40B4-BE49-F238E27FC236}">
              <a16:creationId xmlns:a16="http://schemas.microsoft.com/office/drawing/2014/main" id="{00000000-0008-0000-0E00-0000D0020000}"/>
            </a:ext>
          </a:extLst>
        </xdr:cNvPr>
        <xdr:cNvCxnSpPr/>
      </xdr:nvCxnSpPr>
      <xdr:spPr>
        <a:xfrm>
          <a:off x="22072600" y="18690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27776</xdr:rowOff>
    </xdr:from>
    <xdr:ext cx="469744" cy="259045"/>
    <xdr:sp macro="" textlink="">
      <xdr:nvSpPr>
        <xdr:cNvPr id="721" name="【公民館】&#10;一人当たり面積最大値テキスト">
          <a:extLst>
            <a:ext uri="{FF2B5EF4-FFF2-40B4-BE49-F238E27FC236}">
              <a16:creationId xmlns:a16="http://schemas.microsoft.com/office/drawing/2014/main" id="{00000000-0008-0000-0E00-0000D1020000}"/>
            </a:ext>
          </a:extLst>
        </xdr:cNvPr>
        <xdr:cNvSpPr txBox="1"/>
      </xdr:nvSpPr>
      <xdr:spPr>
        <a:xfrm>
          <a:off x="22199600" y="17001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81099</xdr:rowOff>
    </xdr:from>
    <xdr:to>
      <xdr:col>116</xdr:col>
      <xdr:colOff>152400</xdr:colOff>
      <xdr:row>100</xdr:row>
      <xdr:rowOff>81099</xdr:rowOff>
    </xdr:to>
    <xdr:cxnSp macro="">
      <xdr:nvCxnSpPr>
        <xdr:cNvPr id="722" name="直線コネクタ 721">
          <a:extLst>
            <a:ext uri="{FF2B5EF4-FFF2-40B4-BE49-F238E27FC236}">
              <a16:creationId xmlns:a16="http://schemas.microsoft.com/office/drawing/2014/main" id="{00000000-0008-0000-0E00-0000D2020000}"/>
            </a:ext>
          </a:extLst>
        </xdr:cNvPr>
        <xdr:cNvCxnSpPr/>
      </xdr:nvCxnSpPr>
      <xdr:spPr>
        <a:xfrm>
          <a:off x="22072600" y="17226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157315</xdr:rowOff>
    </xdr:from>
    <xdr:ext cx="469744" cy="259045"/>
    <xdr:sp macro="" textlink="">
      <xdr:nvSpPr>
        <xdr:cNvPr id="723" name="【公民館】&#10;一人当たり面積平均値テキスト">
          <a:extLst>
            <a:ext uri="{FF2B5EF4-FFF2-40B4-BE49-F238E27FC236}">
              <a16:creationId xmlns:a16="http://schemas.microsoft.com/office/drawing/2014/main" id="{00000000-0008-0000-0E00-0000D3020000}"/>
            </a:ext>
          </a:extLst>
        </xdr:cNvPr>
        <xdr:cNvSpPr txBox="1"/>
      </xdr:nvSpPr>
      <xdr:spPr>
        <a:xfrm>
          <a:off x="22199600" y="183310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7438</xdr:rowOff>
    </xdr:from>
    <xdr:to>
      <xdr:col>116</xdr:col>
      <xdr:colOff>114300</xdr:colOff>
      <xdr:row>107</xdr:row>
      <xdr:rowOff>109038</xdr:rowOff>
    </xdr:to>
    <xdr:sp macro="" textlink="">
      <xdr:nvSpPr>
        <xdr:cNvPr id="724" name="フローチャート: 判断 723">
          <a:extLst>
            <a:ext uri="{FF2B5EF4-FFF2-40B4-BE49-F238E27FC236}">
              <a16:creationId xmlns:a16="http://schemas.microsoft.com/office/drawing/2014/main" id="{00000000-0008-0000-0E00-0000D4020000}"/>
            </a:ext>
          </a:extLst>
        </xdr:cNvPr>
        <xdr:cNvSpPr/>
      </xdr:nvSpPr>
      <xdr:spPr>
        <a:xfrm>
          <a:off x="22110700" y="18352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160927</xdr:rowOff>
    </xdr:from>
    <xdr:to>
      <xdr:col>112</xdr:col>
      <xdr:colOff>38100</xdr:colOff>
      <xdr:row>107</xdr:row>
      <xdr:rowOff>91077</xdr:rowOff>
    </xdr:to>
    <xdr:sp macro="" textlink="">
      <xdr:nvSpPr>
        <xdr:cNvPr id="725" name="フローチャート: 判断 724">
          <a:extLst>
            <a:ext uri="{FF2B5EF4-FFF2-40B4-BE49-F238E27FC236}">
              <a16:creationId xmlns:a16="http://schemas.microsoft.com/office/drawing/2014/main" id="{00000000-0008-0000-0E00-0000D5020000}"/>
            </a:ext>
          </a:extLst>
        </xdr:cNvPr>
        <xdr:cNvSpPr/>
      </xdr:nvSpPr>
      <xdr:spPr>
        <a:xfrm>
          <a:off x="21272500" y="1833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160927</xdr:rowOff>
    </xdr:from>
    <xdr:to>
      <xdr:col>107</xdr:col>
      <xdr:colOff>101600</xdr:colOff>
      <xdr:row>107</xdr:row>
      <xdr:rowOff>91077</xdr:rowOff>
    </xdr:to>
    <xdr:sp macro="" textlink="">
      <xdr:nvSpPr>
        <xdr:cNvPr id="726" name="フローチャート: 判断 725">
          <a:extLst>
            <a:ext uri="{FF2B5EF4-FFF2-40B4-BE49-F238E27FC236}">
              <a16:creationId xmlns:a16="http://schemas.microsoft.com/office/drawing/2014/main" id="{00000000-0008-0000-0E00-0000D6020000}"/>
            </a:ext>
          </a:extLst>
        </xdr:cNvPr>
        <xdr:cNvSpPr/>
      </xdr:nvSpPr>
      <xdr:spPr>
        <a:xfrm>
          <a:off x="20383500" y="1833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164193</xdr:rowOff>
    </xdr:from>
    <xdr:to>
      <xdr:col>102</xdr:col>
      <xdr:colOff>165100</xdr:colOff>
      <xdr:row>107</xdr:row>
      <xdr:rowOff>94343</xdr:rowOff>
    </xdr:to>
    <xdr:sp macro="" textlink="">
      <xdr:nvSpPr>
        <xdr:cNvPr id="727" name="フローチャート: 判断 726">
          <a:extLst>
            <a:ext uri="{FF2B5EF4-FFF2-40B4-BE49-F238E27FC236}">
              <a16:creationId xmlns:a16="http://schemas.microsoft.com/office/drawing/2014/main" id="{00000000-0008-0000-0E00-0000D7020000}"/>
            </a:ext>
          </a:extLst>
        </xdr:cNvPr>
        <xdr:cNvSpPr/>
      </xdr:nvSpPr>
      <xdr:spPr>
        <a:xfrm>
          <a:off x="19494500" y="18337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28666</xdr:rowOff>
    </xdr:from>
    <xdr:to>
      <xdr:col>98</xdr:col>
      <xdr:colOff>38100</xdr:colOff>
      <xdr:row>107</xdr:row>
      <xdr:rowOff>130266</xdr:rowOff>
    </xdr:to>
    <xdr:sp macro="" textlink="">
      <xdr:nvSpPr>
        <xdr:cNvPr id="728" name="フローチャート: 判断 727">
          <a:extLst>
            <a:ext uri="{FF2B5EF4-FFF2-40B4-BE49-F238E27FC236}">
              <a16:creationId xmlns:a16="http://schemas.microsoft.com/office/drawing/2014/main" id="{00000000-0008-0000-0E00-0000D8020000}"/>
            </a:ext>
          </a:extLst>
        </xdr:cNvPr>
        <xdr:cNvSpPr/>
      </xdr:nvSpPr>
      <xdr:spPr>
        <a:xfrm>
          <a:off x="18605500" y="18373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29" name="テキスト ボックス 728">
          <a:extLst>
            <a:ext uri="{FF2B5EF4-FFF2-40B4-BE49-F238E27FC236}">
              <a16:creationId xmlns:a16="http://schemas.microsoft.com/office/drawing/2014/main" id="{00000000-0008-0000-0E00-0000D9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0" name="テキスト ボックス 729">
          <a:extLst>
            <a:ext uri="{FF2B5EF4-FFF2-40B4-BE49-F238E27FC236}">
              <a16:creationId xmlns:a16="http://schemas.microsoft.com/office/drawing/2014/main" id="{00000000-0008-0000-0E00-0000DA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1" name="テキスト ボックス 730">
          <a:extLst>
            <a:ext uri="{FF2B5EF4-FFF2-40B4-BE49-F238E27FC236}">
              <a16:creationId xmlns:a16="http://schemas.microsoft.com/office/drawing/2014/main" id="{00000000-0008-0000-0E00-0000DB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2" name="テキスト ボックス 731">
          <a:extLst>
            <a:ext uri="{FF2B5EF4-FFF2-40B4-BE49-F238E27FC236}">
              <a16:creationId xmlns:a16="http://schemas.microsoft.com/office/drawing/2014/main" id="{00000000-0008-0000-0E00-0000DC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3" name="テキスト ボックス 732">
          <a:extLst>
            <a:ext uri="{FF2B5EF4-FFF2-40B4-BE49-F238E27FC236}">
              <a16:creationId xmlns:a16="http://schemas.microsoft.com/office/drawing/2014/main" id="{00000000-0008-0000-0E00-0000DD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22134</xdr:rowOff>
    </xdr:from>
    <xdr:to>
      <xdr:col>112</xdr:col>
      <xdr:colOff>38100</xdr:colOff>
      <xdr:row>108</xdr:row>
      <xdr:rowOff>123734</xdr:rowOff>
    </xdr:to>
    <xdr:sp macro="" textlink="">
      <xdr:nvSpPr>
        <xdr:cNvPr id="734" name="楕円 733">
          <a:extLst>
            <a:ext uri="{FF2B5EF4-FFF2-40B4-BE49-F238E27FC236}">
              <a16:creationId xmlns:a16="http://schemas.microsoft.com/office/drawing/2014/main" id="{00000000-0008-0000-0E00-0000DE020000}"/>
            </a:ext>
          </a:extLst>
        </xdr:cNvPr>
        <xdr:cNvSpPr/>
      </xdr:nvSpPr>
      <xdr:spPr>
        <a:xfrm>
          <a:off x="21272500" y="18538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108</xdr:row>
      <xdr:rowOff>23768</xdr:rowOff>
    </xdr:from>
    <xdr:to>
      <xdr:col>107</xdr:col>
      <xdr:colOff>101600</xdr:colOff>
      <xdr:row>108</xdr:row>
      <xdr:rowOff>125368</xdr:rowOff>
    </xdr:to>
    <xdr:sp macro="" textlink="">
      <xdr:nvSpPr>
        <xdr:cNvPr id="735" name="楕円 734">
          <a:extLst>
            <a:ext uri="{FF2B5EF4-FFF2-40B4-BE49-F238E27FC236}">
              <a16:creationId xmlns:a16="http://schemas.microsoft.com/office/drawing/2014/main" id="{00000000-0008-0000-0E00-0000DF020000}"/>
            </a:ext>
          </a:extLst>
        </xdr:cNvPr>
        <xdr:cNvSpPr/>
      </xdr:nvSpPr>
      <xdr:spPr>
        <a:xfrm>
          <a:off x="20383500" y="18540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72934</xdr:rowOff>
    </xdr:from>
    <xdr:to>
      <xdr:col>111</xdr:col>
      <xdr:colOff>177800</xdr:colOff>
      <xdr:row>108</xdr:row>
      <xdr:rowOff>74568</xdr:rowOff>
    </xdr:to>
    <xdr:cxnSp macro="">
      <xdr:nvCxnSpPr>
        <xdr:cNvPr id="736" name="直線コネクタ 735">
          <a:extLst>
            <a:ext uri="{FF2B5EF4-FFF2-40B4-BE49-F238E27FC236}">
              <a16:creationId xmlns:a16="http://schemas.microsoft.com/office/drawing/2014/main" id="{00000000-0008-0000-0E00-0000E0020000}"/>
            </a:ext>
          </a:extLst>
        </xdr:cNvPr>
        <xdr:cNvCxnSpPr/>
      </xdr:nvCxnSpPr>
      <xdr:spPr>
        <a:xfrm flipV="1">
          <a:off x="20434300" y="18589534"/>
          <a:ext cx="8890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22134</xdr:rowOff>
    </xdr:from>
    <xdr:to>
      <xdr:col>102</xdr:col>
      <xdr:colOff>165100</xdr:colOff>
      <xdr:row>108</xdr:row>
      <xdr:rowOff>123734</xdr:rowOff>
    </xdr:to>
    <xdr:sp macro="" textlink="">
      <xdr:nvSpPr>
        <xdr:cNvPr id="737" name="楕円 736">
          <a:extLst>
            <a:ext uri="{FF2B5EF4-FFF2-40B4-BE49-F238E27FC236}">
              <a16:creationId xmlns:a16="http://schemas.microsoft.com/office/drawing/2014/main" id="{00000000-0008-0000-0E00-0000E1020000}"/>
            </a:ext>
          </a:extLst>
        </xdr:cNvPr>
        <xdr:cNvSpPr/>
      </xdr:nvSpPr>
      <xdr:spPr>
        <a:xfrm>
          <a:off x="19494500" y="18538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72934</xdr:rowOff>
    </xdr:from>
    <xdr:to>
      <xdr:col>107</xdr:col>
      <xdr:colOff>50800</xdr:colOff>
      <xdr:row>108</xdr:row>
      <xdr:rowOff>74568</xdr:rowOff>
    </xdr:to>
    <xdr:cxnSp macro="">
      <xdr:nvCxnSpPr>
        <xdr:cNvPr id="738" name="直線コネクタ 737">
          <a:extLst>
            <a:ext uri="{FF2B5EF4-FFF2-40B4-BE49-F238E27FC236}">
              <a16:creationId xmlns:a16="http://schemas.microsoft.com/office/drawing/2014/main" id="{00000000-0008-0000-0E00-0000E2020000}"/>
            </a:ext>
          </a:extLst>
        </xdr:cNvPr>
        <xdr:cNvCxnSpPr/>
      </xdr:nvCxnSpPr>
      <xdr:spPr>
        <a:xfrm>
          <a:off x="19545300" y="18589534"/>
          <a:ext cx="8890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23768</xdr:rowOff>
    </xdr:from>
    <xdr:to>
      <xdr:col>98</xdr:col>
      <xdr:colOff>38100</xdr:colOff>
      <xdr:row>108</xdr:row>
      <xdr:rowOff>125368</xdr:rowOff>
    </xdr:to>
    <xdr:sp macro="" textlink="">
      <xdr:nvSpPr>
        <xdr:cNvPr id="739" name="楕円 738">
          <a:extLst>
            <a:ext uri="{FF2B5EF4-FFF2-40B4-BE49-F238E27FC236}">
              <a16:creationId xmlns:a16="http://schemas.microsoft.com/office/drawing/2014/main" id="{00000000-0008-0000-0E00-0000E3020000}"/>
            </a:ext>
          </a:extLst>
        </xdr:cNvPr>
        <xdr:cNvSpPr/>
      </xdr:nvSpPr>
      <xdr:spPr>
        <a:xfrm>
          <a:off x="18605500" y="18540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72934</xdr:rowOff>
    </xdr:from>
    <xdr:to>
      <xdr:col>102</xdr:col>
      <xdr:colOff>114300</xdr:colOff>
      <xdr:row>108</xdr:row>
      <xdr:rowOff>74568</xdr:rowOff>
    </xdr:to>
    <xdr:cxnSp macro="">
      <xdr:nvCxnSpPr>
        <xdr:cNvPr id="740" name="直線コネクタ 739">
          <a:extLst>
            <a:ext uri="{FF2B5EF4-FFF2-40B4-BE49-F238E27FC236}">
              <a16:creationId xmlns:a16="http://schemas.microsoft.com/office/drawing/2014/main" id="{00000000-0008-0000-0E00-0000E4020000}"/>
            </a:ext>
          </a:extLst>
        </xdr:cNvPr>
        <xdr:cNvCxnSpPr/>
      </xdr:nvCxnSpPr>
      <xdr:spPr>
        <a:xfrm flipV="1">
          <a:off x="18656300" y="18589534"/>
          <a:ext cx="8890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107604</xdr:rowOff>
    </xdr:from>
    <xdr:ext cx="469744" cy="259045"/>
    <xdr:sp macro="" textlink="">
      <xdr:nvSpPr>
        <xdr:cNvPr id="741" name="n_1aveValue【公民館】&#10;一人当たり面積">
          <a:extLst>
            <a:ext uri="{FF2B5EF4-FFF2-40B4-BE49-F238E27FC236}">
              <a16:creationId xmlns:a16="http://schemas.microsoft.com/office/drawing/2014/main" id="{00000000-0008-0000-0E00-0000E5020000}"/>
            </a:ext>
          </a:extLst>
        </xdr:cNvPr>
        <xdr:cNvSpPr txBox="1"/>
      </xdr:nvSpPr>
      <xdr:spPr>
        <a:xfrm>
          <a:off x="21075727" y="18109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107604</xdr:rowOff>
    </xdr:from>
    <xdr:ext cx="469744" cy="259045"/>
    <xdr:sp macro="" textlink="">
      <xdr:nvSpPr>
        <xdr:cNvPr id="742" name="n_2aveValue【公民館】&#10;一人当たり面積">
          <a:extLst>
            <a:ext uri="{FF2B5EF4-FFF2-40B4-BE49-F238E27FC236}">
              <a16:creationId xmlns:a16="http://schemas.microsoft.com/office/drawing/2014/main" id="{00000000-0008-0000-0E00-0000E6020000}"/>
            </a:ext>
          </a:extLst>
        </xdr:cNvPr>
        <xdr:cNvSpPr txBox="1"/>
      </xdr:nvSpPr>
      <xdr:spPr>
        <a:xfrm>
          <a:off x="20199427" y="18109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110870</xdr:rowOff>
    </xdr:from>
    <xdr:ext cx="469744" cy="259045"/>
    <xdr:sp macro="" textlink="">
      <xdr:nvSpPr>
        <xdr:cNvPr id="743" name="n_3aveValue【公民館】&#10;一人当たり面積">
          <a:extLst>
            <a:ext uri="{FF2B5EF4-FFF2-40B4-BE49-F238E27FC236}">
              <a16:creationId xmlns:a16="http://schemas.microsoft.com/office/drawing/2014/main" id="{00000000-0008-0000-0E00-0000E7020000}"/>
            </a:ext>
          </a:extLst>
        </xdr:cNvPr>
        <xdr:cNvSpPr txBox="1"/>
      </xdr:nvSpPr>
      <xdr:spPr>
        <a:xfrm>
          <a:off x="19310427" y="18113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146793</xdr:rowOff>
    </xdr:from>
    <xdr:ext cx="469744" cy="259045"/>
    <xdr:sp macro="" textlink="">
      <xdr:nvSpPr>
        <xdr:cNvPr id="744" name="n_4aveValue【公民館】&#10;一人当たり面積">
          <a:extLst>
            <a:ext uri="{FF2B5EF4-FFF2-40B4-BE49-F238E27FC236}">
              <a16:creationId xmlns:a16="http://schemas.microsoft.com/office/drawing/2014/main" id="{00000000-0008-0000-0E00-0000E8020000}"/>
            </a:ext>
          </a:extLst>
        </xdr:cNvPr>
        <xdr:cNvSpPr txBox="1"/>
      </xdr:nvSpPr>
      <xdr:spPr>
        <a:xfrm>
          <a:off x="18421427" y="18149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114861</xdr:rowOff>
    </xdr:from>
    <xdr:ext cx="469744" cy="259045"/>
    <xdr:sp macro="" textlink="">
      <xdr:nvSpPr>
        <xdr:cNvPr id="745" name="n_1mainValue【公民館】&#10;一人当たり面積">
          <a:extLst>
            <a:ext uri="{FF2B5EF4-FFF2-40B4-BE49-F238E27FC236}">
              <a16:creationId xmlns:a16="http://schemas.microsoft.com/office/drawing/2014/main" id="{00000000-0008-0000-0E00-0000E9020000}"/>
            </a:ext>
          </a:extLst>
        </xdr:cNvPr>
        <xdr:cNvSpPr txBox="1"/>
      </xdr:nvSpPr>
      <xdr:spPr>
        <a:xfrm>
          <a:off x="21075727" y="18631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116495</xdr:rowOff>
    </xdr:from>
    <xdr:ext cx="469744" cy="259045"/>
    <xdr:sp macro="" textlink="">
      <xdr:nvSpPr>
        <xdr:cNvPr id="746" name="n_2mainValue【公民館】&#10;一人当たり面積">
          <a:extLst>
            <a:ext uri="{FF2B5EF4-FFF2-40B4-BE49-F238E27FC236}">
              <a16:creationId xmlns:a16="http://schemas.microsoft.com/office/drawing/2014/main" id="{00000000-0008-0000-0E00-0000EA020000}"/>
            </a:ext>
          </a:extLst>
        </xdr:cNvPr>
        <xdr:cNvSpPr txBox="1"/>
      </xdr:nvSpPr>
      <xdr:spPr>
        <a:xfrm>
          <a:off x="20199427" y="18633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114861</xdr:rowOff>
    </xdr:from>
    <xdr:ext cx="469744" cy="259045"/>
    <xdr:sp macro="" textlink="">
      <xdr:nvSpPr>
        <xdr:cNvPr id="747" name="n_3mainValue【公民館】&#10;一人当たり面積">
          <a:extLst>
            <a:ext uri="{FF2B5EF4-FFF2-40B4-BE49-F238E27FC236}">
              <a16:creationId xmlns:a16="http://schemas.microsoft.com/office/drawing/2014/main" id="{00000000-0008-0000-0E00-0000EB020000}"/>
            </a:ext>
          </a:extLst>
        </xdr:cNvPr>
        <xdr:cNvSpPr txBox="1"/>
      </xdr:nvSpPr>
      <xdr:spPr>
        <a:xfrm>
          <a:off x="19310427" y="18631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116495</xdr:rowOff>
    </xdr:from>
    <xdr:ext cx="469744" cy="259045"/>
    <xdr:sp macro="" textlink="">
      <xdr:nvSpPr>
        <xdr:cNvPr id="748" name="n_4mainValue【公民館】&#10;一人当たり面積">
          <a:extLst>
            <a:ext uri="{FF2B5EF4-FFF2-40B4-BE49-F238E27FC236}">
              <a16:creationId xmlns:a16="http://schemas.microsoft.com/office/drawing/2014/main" id="{00000000-0008-0000-0E00-0000EC020000}"/>
            </a:ext>
          </a:extLst>
        </xdr:cNvPr>
        <xdr:cNvSpPr txBox="1"/>
      </xdr:nvSpPr>
      <xdr:spPr>
        <a:xfrm>
          <a:off x="18421427" y="18633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49" name="正方形/長方形 748">
          <a:extLst>
            <a:ext uri="{FF2B5EF4-FFF2-40B4-BE49-F238E27FC236}">
              <a16:creationId xmlns:a16="http://schemas.microsoft.com/office/drawing/2014/main" id="{00000000-0008-0000-0E00-0000ED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0" name="正方形/長方形 749">
          <a:extLst>
            <a:ext uri="{FF2B5EF4-FFF2-40B4-BE49-F238E27FC236}">
              <a16:creationId xmlns:a16="http://schemas.microsoft.com/office/drawing/2014/main" id="{00000000-0008-0000-0E00-0000EE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1" name="テキスト ボックス 750">
          <a:extLst>
            <a:ext uri="{FF2B5EF4-FFF2-40B4-BE49-F238E27FC236}">
              <a16:creationId xmlns:a16="http://schemas.microsoft.com/office/drawing/2014/main" id="{00000000-0008-0000-0E00-0000EF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・学校施設集約化事業を行っているため、今後は有形固定資産減価償却率、一人当たり面積ともに減少する。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・幼稚園、保育園については一部増築を行っているのみなので、類似団体と比較して有形固定資産減価償却率が高い。今後は民営化を検討。町営については翌年度に保育園及び幼稚園を</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園ずつ集約し、認定子ども園を新築する。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・公民館については平成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年度を最後に、機能を生涯学習センターに移し閉館した。</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F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F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岐阜県北方町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F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F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F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F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F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F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18,428
17,902
5.18
6,699,357
6,335,574
329,356
4,248,114
7,293,323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F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F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F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10.9
45.9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F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F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F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F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F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F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F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F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F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F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F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F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F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F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F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F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F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F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F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F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F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F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F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F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F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F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F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F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F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F00-00002C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0000000-0008-0000-0F00-00002D00000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F00-00002E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F00-00002F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F00-000030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F00-000031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F00-000032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F00-000033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F00-000034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F00-000035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F00-000036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0000000-0008-0000-0F00-000037000000}"/>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F00-000038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00000000-0008-0000-0F00-000039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33746</xdr:rowOff>
    </xdr:from>
    <xdr:to>
      <xdr:col>24</xdr:col>
      <xdr:colOff>62865</xdr:colOff>
      <xdr:row>42</xdr:row>
      <xdr:rowOff>92528</xdr:rowOff>
    </xdr:to>
    <xdr:cxnSp macro="">
      <xdr:nvCxnSpPr>
        <xdr:cNvPr id="58" name="直線コネクタ 57">
          <a:extLst>
            <a:ext uri="{FF2B5EF4-FFF2-40B4-BE49-F238E27FC236}">
              <a16:creationId xmlns:a16="http://schemas.microsoft.com/office/drawing/2014/main" id="{00000000-0008-0000-0F00-00003A000000}"/>
            </a:ext>
          </a:extLst>
        </xdr:cNvPr>
        <xdr:cNvCxnSpPr/>
      </xdr:nvCxnSpPr>
      <xdr:spPr>
        <a:xfrm flipV="1">
          <a:off x="4634865" y="5691596"/>
          <a:ext cx="0" cy="1601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a:extLst>
            <a:ext uri="{FF2B5EF4-FFF2-40B4-BE49-F238E27FC236}">
              <a16:creationId xmlns:a16="http://schemas.microsoft.com/office/drawing/2014/main" id="{00000000-0008-0000-0F00-00003B000000}"/>
            </a:ext>
          </a:extLst>
        </xdr:cNvPr>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a:extLst>
            <a:ext uri="{FF2B5EF4-FFF2-40B4-BE49-F238E27FC236}">
              <a16:creationId xmlns:a16="http://schemas.microsoft.com/office/drawing/2014/main" id="{00000000-0008-0000-0F00-00003C000000}"/>
            </a:ext>
          </a:extLst>
        </xdr:cNvPr>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151873</xdr:rowOff>
    </xdr:from>
    <xdr:ext cx="340478" cy="259045"/>
    <xdr:sp macro="" textlink="">
      <xdr:nvSpPr>
        <xdr:cNvPr id="61" name="【図書館】&#10;有形固定資産減価償却率最大値テキスト">
          <a:extLst>
            <a:ext uri="{FF2B5EF4-FFF2-40B4-BE49-F238E27FC236}">
              <a16:creationId xmlns:a16="http://schemas.microsoft.com/office/drawing/2014/main" id="{00000000-0008-0000-0F00-00003D000000}"/>
            </a:ext>
          </a:extLst>
        </xdr:cNvPr>
        <xdr:cNvSpPr txBox="1"/>
      </xdr:nvSpPr>
      <xdr:spPr>
        <a:xfrm>
          <a:off x="4673600" y="546682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33746</xdr:rowOff>
    </xdr:from>
    <xdr:to>
      <xdr:col>24</xdr:col>
      <xdr:colOff>152400</xdr:colOff>
      <xdr:row>33</xdr:row>
      <xdr:rowOff>33746</xdr:rowOff>
    </xdr:to>
    <xdr:cxnSp macro="">
      <xdr:nvCxnSpPr>
        <xdr:cNvPr id="62" name="直線コネクタ 61">
          <a:extLst>
            <a:ext uri="{FF2B5EF4-FFF2-40B4-BE49-F238E27FC236}">
              <a16:creationId xmlns:a16="http://schemas.microsoft.com/office/drawing/2014/main" id="{00000000-0008-0000-0F00-00003E000000}"/>
            </a:ext>
          </a:extLst>
        </xdr:cNvPr>
        <xdr:cNvCxnSpPr/>
      </xdr:nvCxnSpPr>
      <xdr:spPr>
        <a:xfrm>
          <a:off x="4546600" y="5691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33581</xdr:rowOff>
    </xdr:from>
    <xdr:ext cx="405111" cy="259045"/>
    <xdr:sp macro="" textlink="">
      <xdr:nvSpPr>
        <xdr:cNvPr id="63" name="【図書館】&#10;有形固定資産減価償却率平均値テキスト">
          <a:extLst>
            <a:ext uri="{FF2B5EF4-FFF2-40B4-BE49-F238E27FC236}">
              <a16:creationId xmlns:a16="http://schemas.microsoft.com/office/drawing/2014/main" id="{00000000-0008-0000-0F00-00003F000000}"/>
            </a:ext>
          </a:extLst>
        </xdr:cNvPr>
        <xdr:cNvSpPr txBox="1"/>
      </xdr:nvSpPr>
      <xdr:spPr>
        <a:xfrm>
          <a:off x="4673600" y="620578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10704</xdr:rowOff>
    </xdr:from>
    <xdr:to>
      <xdr:col>24</xdr:col>
      <xdr:colOff>114300</xdr:colOff>
      <xdr:row>37</xdr:row>
      <xdr:rowOff>112304</xdr:rowOff>
    </xdr:to>
    <xdr:sp macro="" textlink="">
      <xdr:nvSpPr>
        <xdr:cNvPr id="64" name="フローチャート: 判断 63">
          <a:extLst>
            <a:ext uri="{FF2B5EF4-FFF2-40B4-BE49-F238E27FC236}">
              <a16:creationId xmlns:a16="http://schemas.microsoft.com/office/drawing/2014/main" id="{00000000-0008-0000-0F00-000040000000}"/>
            </a:ext>
          </a:extLst>
        </xdr:cNvPr>
        <xdr:cNvSpPr/>
      </xdr:nvSpPr>
      <xdr:spPr>
        <a:xfrm>
          <a:off x="4584700" y="635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7439</xdr:rowOff>
    </xdr:from>
    <xdr:to>
      <xdr:col>20</xdr:col>
      <xdr:colOff>38100</xdr:colOff>
      <xdr:row>37</xdr:row>
      <xdr:rowOff>109039</xdr:rowOff>
    </xdr:to>
    <xdr:sp macro="" textlink="">
      <xdr:nvSpPr>
        <xdr:cNvPr id="65" name="フローチャート: 判断 64">
          <a:extLst>
            <a:ext uri="{FF2B5EF4-FFF2-40B4-BE49-F238E27FC236}">
              <a16:creationId xmlns:a16="http://schemas.microsoft.com/office/drawing/2014/main" id="{00000000-0008-0000-0F00-000041000000}"/>
            </a:ext>
          </a:extLst>
        </xdr:cNvPr>
        <xdr:cNvSpPr/>
      </xdr:nvSpPr>
      <xdr:spPr>
        <a:xfrm>
          <a:off x="3746500" y="6351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157661</xdr:rowOff>
    </xdr:from>
    <xdr:to>
      <xdr:col>15</xdr:col>
      <xdr:colOff>101600</xdr:colOff>
      <xdr:row>37</xdr:row>
      <xdr:rowOff>87811</xdr:rowOff>
    </xdr:to>
    <xdr:sp macro="" textlink="">
      <xdr:nvSpPr>
        <xdr:cNvPr id="66" name="フローチャート: 判断 65">
          <a:extLst>
            <a:ext uri="{FF2B5EF4-FFF2-40B4-BE49-F238E27FC236}">
              <a16:creationId xmlns:a16="http://schemas.microsoft.com/office/drawing/2014/main" id="{00000000-0008-0000-0F00-000042000000}"/>
            </a:ext>
          </a:extLst>
        </xdr:cNvPr>
        <xdr:cNvSpPr/>
      </xdr:nvSpPr>
      <xdr:spPr>
        <a:xfrm>
          <a:off x="2857500" y="6329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152763</xdr:rowOff>
    </xdr:from>
    <xdr:to>
      <xdr:col>10</xdr:col>
      <xdr:colOff>165100</xdr:colOff>
      <xdr:row>37</xdr:row>
      <xdr:rowOff>82913</xdr:rowOff>
    </xdr:to>
    <xdr:sp macro="" textlink="">
      <xdr:nvSpPr>
        <xdr:cNvPr id="67" name="フローチャート: 判断 66">
          <a:extLst>
            <a:ext uri="{FF2B5EF4-FFF2-40B4-BE49-F238E27FC236}">
              <a16:creationId xmlns:a16="http://schemas.microsoft.com/office/drawing/2014/main" id="{00000000-0008-0000-0F00-000043000000}"/>
            </a:ext>
          </a:extLst>
        </xdr:cNvPr>
        <xdr:cNvSpPr/>
      </xdr:nvSpPr>
      <xdr:spPr>
        <a:xfrm>
          <a:off x="1968500" y="6324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62956</xdr:rowOff>
    </xdr:from>
    <xdr:to>
      <xdr:col>6</xdr:col>
      <xdr:colOff>38100</xdr:colOff>
      <xdr:row>36</xdr:row>
      <xdr:rowOff>164556</xdr:rowOff>
    </xdr:to>
    <xdr:sp macro="" textlink="">
      <xdr:nvSpPr>
        <xdr:cNvPr id="68" name="フローチャート: 判断 67">
          <a:extLst>
            <a:ext uri="{FF2B5EF4-FFF2-40B4-BE49-F238E27FC236}">
              <a16:creationId xmlns:a16="http://schemas.microsoft.com/office/drawing/2014/main" id="{00000000-0008-0000-0F00-000044000000}"/>
            </a:ext>
          </a:extLst>
        </xdr:cNvPr>
        <xdr:cNvSpPr/>
      </xdr:nvSpPr>
      <xdr:spPr>
        <a:xfrm>
          <a:off x="1079500" y="6235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F00-000045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F00-000046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F00-000047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F00-000048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F00-000049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144599</xdr:rowOff>
    </xdr:from>
    <xdr:to>
      <xdr:col>24</xdr:col>
      <xdr:colOff>114300</xdr:colOff>
      <xdr:row>39</xdr:row>
      <xdr:rowOff>74749</xdr:rowOff>
    </xdr:to>
    <xdr:sp macro="" textlink="">
      <xdr:nvSpPr>
        <xdr:cNvPr id="74" name="楕円 73">
          <a:extLst>
            <a:ext uri="{FF2B5EF4-FFF2-40B4-BE49-F238E27FC236}">
              <a16:creationId xmlns:a16="http://schemas.microsoft.com/office/drawing/2014/main" id="{00000000-0008-0000-0F00-00004A000000}"/>
            </a:ext>
          </a:extLst>
        </xdr:cNvPr>
        <xdr:cNvSpPr/>
      </xdr:nvSpPr>
      <xdr:spPr>
        <a:xfrm>
          <a:off x="4584700" y="6659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123026</xdr:rowOff>
    </xdr:from>
    <xdr:ext cx="405111" cy="259045"/>
    <xdr:sp macro="" textlink="">
      <xdr:nvSpPr>
        <xdr:cNvPr id="75" name="【図書館】&#10;有形固定資産減価償却率該当値テキスト">
          <a:extLst>
            <a:ext uri="{FF2B5EF4-FFF2-40B4-BE49-F238E27FC236}">
              <a16:creationId xmlns:a16="http://schemas.microsoft.com/office/drawing/2014/main" id="{00000000-0008-0000-0F00-00004B000000}"/>
            </a:ext>
          </a:extLst>
        </xdr:cNvPr>
        <xdr:cNvSpPr txBox="1"/>
      </xdr:nvSpPr>
      <xdr:spPr>
        <a:xfrm>
          <a:off x="4673600" y="6638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111941</xdr:rowOff>
    </xdr:from>
    <xdr:to>
      <xdr:col>20</xdr:col>
      <xdr:colOff>38100</xdr:colOff>
      <xdr:row>39</xdr:row>
      <xdr:rowOff>42091</xdr:rowOff>
    </xdr:to>
    <xdr:sp macro="" textlink="">
      <xdr:nvSpPr>
        <xdr:cNvPr id="76" name="楕円 75">
          <a:extLst>
            <a:ext uri="{FF2B5EF4-FFF2-40B4-BE49-F238E27FC236}">
              <a16:creationId xmlns:a16="http://schemas.microsoft.com/office/drawing/2014/main" id="{00000000-0008-0000-0F00-00004C000000}"/>
            </a:ext>
          </a:extLst>
        </xdr:cNvPr>
        <xdr:cNvSpPr/>
      </xdr:nvSpPr>
      <xdr:spPr>
        <a:xfrm>
          <a:off x="3746500" y="6627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162741</xdr:rowOff>
    </xdr:from>
    <xdr:to>
      <xdr:col>24</xdr:col>
      <xdr:colOff>63500</xdr:colOff>
      <xdr:row>39</xdr:row>
      <xdr:rowOff>23949</xdr:rowOff>
    </xdr:to>
    <xdr:cxnSp macro="">
      <xdr:nvCxnSpPr>
        <xdr:cNvPr id="77" name="直線コネクタ 76">
          <a:extLst>
            <a:ext uri="{FF2B5EF4-FFF2-40B4-BE49-F238E27FC236}">
              <a16:creationId xmlns:a16="http://schemas.microsoft.com/office/drawing/2014/main" id="{00000000-0008-0000-0F00-00004D000000}"/>
            </a:ext>
          </a:extLst>
        </xdr:cNvPr>
        <xdr:cNvCxnSpPr/>
      </xdr:nvCxnSpPr>
      <xdr:spPr>
        <a:xfrm>
          <a:off x="3797300" y="6677841"/>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79284</xdr:rowOff>
    </xdr:from>
    <xdr:to>
      <xdr:col>15</xdr:col>
      <xdr:colOff>101600</xdr:colOff>
      <xdr:row>39</xdr:row>
      <xdr:rowOff>9434</xdr:rowOff>
    </xdr:to>
    <xdr:sp macro="" textlink="">
      <xdr:nvSpPr>
        <xdr:cNvPr id="78" name="楕円 77">
          <a:extLst>
            <a:ext uri="{FF2B5EF4-FFF2-40B4-BE49-F238E27FC236}">
              <a16:creationId xmlns:a16="http://schemas.microsoft.com/office/drawing/2014/main" id="{00000000-0008-0000-0F00-00004E000000}"/>
            </a:ext>
          </a:extLst>
        </xdr:cNvPr>
        <xdr:cNvSpPr/>
      </xdr:nvSpPr>
      <xdr:spPr>
        <a:xfrm>
          <a:off x="2857500" y="6594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130084</xdr:rowOff>
    </xdr:from>
    <xdr:to>
      <xdr:col>19</xdr:col>
      <xdr:colOff>177800</xdr:colOff>
      <xdr:row>38</xdr:row>
      <xdr:rowOff>162741</xdr:rowOff>
    </xdr:to>
    <xdr:cxnSp macro="">
      <xdr:nvCxnSpPr>
        <xdr:cNvPr id="79" name="直線コネクタ 78">
          <a:extLst>
            <a:ext uri="{FF2B5EF4-FFF2-40B4-BE49-F238E27FC236}">
              <a16:creationId xmlns:a16="http://schemas.microsoft.com/office/drawing/2014/main" id="{00000000-0008-0000-0F00-00004F000000}"/>
            </a:ext>
          </a:extLst>
        </xdr:cNvPr>
        <xdr:cNvCxnSpPr/>
      </xdr:nvCxnSpPr>
      <xdr:spPr>
        <a:xfrm>
          <a:off x="2908300" y="664518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46627</xdr:rowOff>
    </xdr:from>
    <xdr:to>
      <xdr:col>10</xdr:col>
      <xdr:colOff>165100</xdr:colOff>
      <xdr:row>38</xdr:row>
      <xdr:rowOff>148227</xdr:rowOff>
    </xdr:to>
    <xdr:sp macro="" textlink="">
      <xdr:nvSpPr>
        <xdr:cNvPr id="80" name="楕円 79">
          <a:extLst>
            <a:ext uri="{FF2B5EF4-FFF2-40B4-BE49-F238E27FC236}">
              <a16:creationId xmlns:a16="http://schemas.microsoft.com/office/drawing/2014/main" id="{00000000-0008-0000-0F00-000050000000}"/>
            </a:ext>
          </a:extLst>
        </xdr:cNvPr>
        <xdr:cNvSpPr/>
      </xdr:nvSpPr>
      <xdr:spPr>
        <a:xfrm>
          <a:off x="1968500" y="6561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97427</xdr:rowOff>
    </xdr:from>
    <xdr:to>
      <xdr:col>15</xdr:col>
      <xdr:colOff>50800</xdr:colOff>
      <xdr:row>38</xdr:row>
      <xdr:rowOff>130084</xdr:rowOff>
    </xdr:to>
    <xdr:cxnSp macro="">
      <xdr:nvCxnSpPr>
        <xdr:cNvPr id="81" name="直線コネクタ 80">
          <a:extLst>
            <a:ext uri="{FF2B5EF4-FFF2-40B4-BE49-F238E27FC236}">
              <a16:creationId xmlns:a16="http://schemas.microsoft.com/office/drawing/2014/main" id="{00000000-0008-0000-0F00-000051000000}"/>
            </a:ext>
          </a:extLst>
        </xdr:cNvPr>
        <xdr:cNvCxnSpPr/>
      </xdr:nvCxnSpPr>
      <xdr:spPr>
        <a:xfrm>
          <a:off x="2019300" y="661252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13970</xdr:rowOff>
    </xdr:from>
    <xdr:to>
      <xdr:col>6</xdr:col>
      <xdr:colOff>38100</xdr:colOff>
      <xdr:row>38</xdr:row>
      <xdr:rowOff>115570</xdr:rowOff>
    </xdr:to>
    <xdr:sp macro="" textlink="">
      <xdr:nvSpPr>
        <xdr:cNvPr id="82" name="楕円 81">
          <a:extLst>
            <a:ext uri="{FF2B5EF4-FFF2-40B4-BE49-F238E27FC236}">
              <a16:creationId xmlns:a16="http://schemas.microsoft.com/office/drawing/2014/main" id="{00000000-0008-0000-0F00-000052000000}"/>
            </a:ext>
          </a:extLst>
        </xdr:cNvPr>
        <xdr:cNvSpPr/>
      </xdr:nvSpPr>
      <xdr:spPr>
        <a:xfrm>
          <a:off x="1079500" y="652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64770</xdr:rowOff>
    </xdr:from>
    <xdr:to>
      <xdr:col>10</xdr:col>
      <xdr:colOff>114300</xdr:colOff>
      <xdr:row>38</xdr:row>
      <xdr:rowOff>97427</xdr:rowOff>
    </xdr:to>
    <xdr:cxnSp macro="">
      <xdr:nvCxnSpPr>
        <xdr:cNvPr id="83" name="直線コネクタ 82">
          <a:extLst>
            <a:ext uri="{FF2B5EF4-FFF2-40B4-BE49-F238E27FC236}">
              <a16:creationId xmlns:a16="http://schemas.microsoft.com/office/drawing/2014/main" id="{00000000-0008-0000-0F00-000053000000}"/>
            </a:ext>
          </a:extLst>
        </xdr:cNvPr>
        <xdr:cNvCxnSpPr/>
      </xdr:nvCxnSpPr>
      <xdr:spPr>
        <a:xfrm>
          <a:off x="1130300" y="657987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125566</xdr:rowOff>
    </xdr:from>
    <xdr:ext cx="405111" cy="259045"/>
    <xdr:sp macro="" textlink="">
      <xdr:nvSpPr>
        <xdr:cNvPr id="84" name="n_1aveValue【図書館】&#10;有形固定資産減価償却率">
          <a:extLst>
            <a:ext uri="{FF2B5EF4-FFF2-40B4-BE49-F238E27FC236}">
              <a16:creationId xmlns:a16="http://schemas.microsoft.com/office/drawing/2014/main" id="{00000000-0008-0000-0F00-000054000000}"/>
            </a:ext>
          </a:extLst>
        </xdr:cNvPr>
        <xdr:cNvSpPr txBox="1"/>
      </xdr:nvSpPr>
      <xdr:spPr>
        <a:xfrm>
          <a:off x="3582044" y="6126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104338</xdr:rowOff>
    </xdr:from>
    <xdr:ext cx="405111" cy="259045"/>
    <xdr:sp macro="" textlink="">
      <xdr:nvSpPr>
        <xdr:cNvPr id="85" name="n_2aveValue【図書館】&#10;有形固定資産減価償却率">
          <a:extLst>
            <a:ext uri="{FF2B5EF4-FFF2-40B4-BE49-F238E27FC236}">
              <a16:creationId xmlns:a16="http://schemas.microsoft.com/office/drawing/2014/main" id="{00000000-0008-0000-0F00-000055000000}"/>
            </a:ext>
          </a:extLst>
        </xdr:cNvPr>
        <xdr:cNvSpPr txBox="1"/>
      </xdr:nvSpPr>
      <xdr:spPr>
        <a:xfrm>
          <a:off x="2705744" y="6105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99440</xdr:rowOff>
    </xdr:from>
    <xdr:ext cx="405111" cy="259045"/>
    <xdr:sp macro="" textlink="">
      <xdr:nvSpPr>
        <xdr:cNvPr id="86" name="n_3aveValue【図書館】&#10;有形固定資産減価償却率">
          <a:extLst>
            <a:ext uri="{FF2B5EF4-FFF2-40B4-BE49-F238E27FC236}">
              <a16:creationId xmlns:a16="http://schemas.microsoft.com/office/drawing/2014/main" id="{00000000-0008-0000-0F00-000056000000}"/>
            </a:ext>
          </a:extLst>
        </xdr:cNvPr>
        <xdr:cNvSpPr txBox="1"/>
      </xdr:nvSpPr>
      <xdr:spPr>
        <a:xfrm>
          <a:off x="1816744" y="6100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9633</xdr:rowOff>
    </xdr:from>
    <xdr:ext cx="405111" cy="259045"/>
    <xdr:sp macro="" textlink="">
      <xdr:nvSpPr>
        <xdr:cNvPr id="87" name="n_4aveValue【図書館】&#10;有形固定資産減価償却率">
          <a:extLst>
            <a:ext uri="{FF2B5EF4-FFF2-40B4-BE49-F238E27FC236}">
              <a16:creationId xmlns:a16="http://schemas.microsoft.com/office/drawing/2014/main" id="{00000000-0008-0000-0F00-000057000000}"/>
            </a:ext>
          </a:extLst>
        </xdr:cNvPr>
        <xdr:cNvSpPr txBox="1"/>
      </xdr:nvSpPr>
      <xdr:spPr>
        <a:xfrm>
          <a:off x="927744" y="6010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33218</xdr:rowOff>
    </xdr:from>
    <xdr:ext cx="405111" cy="259045"/>
    <xdr:sp macro="" textlink="">
      <xdr:nvSpPr>
        <xdr:cNvPr id="88" name="n_1mainValue【図書館】&#10;有形固定資産減価償却率">
          <a:extLst>
            <a:ext uri="{FF2B5EF4-FFF2-40B4-BE49-F238E27FC236}">
              <a16:creationId xmlns:a16="http://schemas.microsoft.com/office/drawing/2014/main" id="{00000000-0008-0000-0F00-000058000000}"/>
            </a:ext>
          </a:extLst>
        </xdr:cNvPr>
        <xdr:cNvSpPr txBox="1"/>
      </xdr:nvSpPr>
      <xdr:spPr>
        <a:xfrm>
          <a:off x="3582044" y="67197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561</xdr:rowOff>
    </xdr:from>
    <xdr:ext cx="405111" cy="259045"/>
    <xdr:sp macro="" textlink="">
      <xdr:nvSpPr>
        <xdr:cNvPr id="89" name="n_2mainValue【図書館】&#10;有形固定資産減価償却率">
          <a:extLst>
            <a:ext uri="{FF2B5EF4-FFF2-40B4-BE49-F238E27FC236}">
              <a16:creationId xmlns:a16="http://schemas.microsoft.com/office/drawing/2014/main" id="{00000000-0008-0000-0F00-000059000000}"/>
            </a:ext>
          </a:extLst>
        </xdr:cNvPr>
        <xdr:cNvSpPr txBox="1"/>
      </xdr:nvSpPr>
      <xdr:spPr>
        <a:xfrm>
          <a:off x="2705744" y="6687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139354</xdr:rowOff>
    </xdr:from>
    <xdr:ext cx="405111" cy="259045"/>
    <xdr:sp macro="" textlink="">
      <xdr:nvSpPr>
        <xdr:cNvPr id="90" name="n_3mainValue【図書館】&#10;有形固定資産減価償却率">
          <a:extLst>
            <a:ext uri="{FF2B5EF4-FFF2-40B4-BE49-F238E27FC236}">
              <a16:creationId xmlns:a16="http://schemas.microsoft.com/office/drawing/2014/main" id="{00000000-0008-0000-0F00-00005A000000}"/>
            </a:ext>
          </a:extLst>
        </xdr:cNvPr>
        <xdr:cNvSpPr txBox="1"/>
      </xdr:nvSpPr>
      <xdr:spPr>
        <a:xfrm>
          <a:off x="1816744" y="6654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106697</xdr:rowOff>
    </xdr:from>
    <xdr:ext cx="405111" cy="259045"/>
    <xdr:sp macro="" textlink="">
      <xdr:nvSpPr>
        <xdr:cNvPr id="91" name="n_4mainValue【図書館】&#10;有形固定資産減価償却率">
          <a:extLst>
            <a:ext uri="{FF2B5EF4-FFF2-40B4-BE49-F238E27FC236}">
              <a16:creationId xmlns:a16="http://schemas.microsoft.com/office/drawing/2014/main" id="{00000000-0008-0000-0F00-00005B000000}"/>
            </a:ext>
          </a:extLst>
        </xdr:cNvPr>
        <xdr:cNvSpPr txBox="1"/>
      </xdr:nvSpPr>
      <xdr:spPr>
        <a:xfrm>
          <a:off x="927744" y="662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00000000-0008-0000-0F00-00005C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00000000-0008-0000-0F00-00005D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00000000-0008-0000-0F00-00005E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00000000-0008-0000-0F00-00005F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00000000-0008-0000-0F00-000060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00000000-0008-0000-0F00-000061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00000000-0008-0000-0F00-000062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00000000-0008-0000-0F00-000063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00000000-0008-0000-0F00-000064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00000000-0008-0000-0F00-000065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00000000-0008-0000-0F00-000066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00000000-0008-0000-0F00-000067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00000000-0008-0000-0F00-000068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a:extLst>
            <a:ext uri="{FF2B5EF4-FFF2-40B4-BE49-F238E27FC236}">
              <a16:creationId xmlns:a16="http://schemas.microsoft.com/office/drawing/2014/main" id="{00000000-0008-0000-0F00-000069000000}"/>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00000000-0008-0000-0F00-00006A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a:extLst>
            <a:ext uri="{FF2B5EF4-FFF2-40B4-BE49-F238E27FC236}">
              <a16:creationId xmlns:a16="http://schemas.microsoft.com/office/drawing/2014/main" id="{00000000-0008-0000-0F00-00006B000000}"/>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00000000-0008-0000-0F00-00006C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a:extLst>
            <a:ext uri="{FF2B5EF4-FFF2-40B4-BE49-F238E27FC236}">
              <a16:creationId xmlns:a16="http://schemas.microsoft.com/office/drawing/2014/main" id="{00000000-0008-0000-0F00-00006D000000}"/>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00000000-0008-0000-0F00-00006E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a:extLst>
            <a:ext uri="{FF2B5EF4-FFF2-40B4-BE49-F238E27FC236}">
              <a16:creationId xmlns:a16="http://schemas.microsoft.com/office/drawing/2014/main" id="{00000000-0008-0000-0F00-00006F000000}"/>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00000000-0008-0000-0F00-000070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a:extLst>
            <a:ext uri="{FF2B5EF4-FFF2-40B4-BE49-F238E27FC236}">
              <a16:creationId xmlns:a16="http://schemas.microsoft.com/office/drawing/2014/main" id="{00000000-0008-0000-0F00-000071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a:extLst>
            <a:ext uri="{FF2B5EF4-FFF2-40B4-BE49-F238E27FC236}">
              <a16:creationId xmlns:a16="http://schemas.microsoft.com/office/drawing/2014/main" id="{00000000-0008-0000-0F00-000072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68580</xdr:rowOff>
    </xdr:from>
    <xdr:to>
      <xdr:col>54</xdr:col>
      <xdr:colOff>189865</xdr:colOff>
      <xdr:row>42</xdr:row>
      <xdr:rowOff>0</xdr:rowOff>
    </xdr:to>
    <xdr:cxnSp macro="">
      <xdr:nvCxnSpPr>
        <xdr:cNvPr id="115" name="直線コネクタ 114">
          <a:extLst>
            <a:ext uri="{FF2B5EF4-FFF2-40B4-BE49-F238E27FC236}">
              <a16:creationId xmlns:a16="http://schemas.microsoft.com/office/drawing/2014/main" id="{00000000-0008-0000-0F00-000073000000}"/>
            </a:ext>
          </a:extLst>
        </xdr:cNvPr>
        <xdr:cNvCxnSpPr/>
      </xdr:nvCxnSpPr>
      <xdr:spPr>
        <a:xfrm flipV="1">
          <a:off x="10476865" y="589788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3827</xdr:rowOff>
    </xdr:from>
    <xdr:ext cx="469744" cy="259045"/>
    <xdr:sp macro="" textlink="">
      <xdr:nvSpPr>
        <xdr:cNvPr id="116" name="【図書館】&#10;一人当たり面積最小値テキスト">
          <a:extLst>
            <a:ext uri="{FF2B5EF4-FFF2-40B4-BE49-F238E27FC236}">
              <a16:creationId xmlns:a16="http://schemas.microsoft.com/office/drawing/2014/main" id="{00000000-0008-0000-0F00-000074000000}"/>
            </a:ext>
          </a:extLst>
        </xdr:cNvPr>
        <xdr:cNvSpPr txBox="1"/>
      </xdr:nvSpPr>
      <xdr:spPr>
        <a:xfrm>
          <a:off x="10515600" y="720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0</xdr:rowOff>
    </xdr:from>
    <xdr:to>
      <xdr:col>55</xdr:col>
      <xdr:colOff>88900</xdr:colOff>
      <xdr:row>42</xdr:row>
      <xdr:rowOff>0</xdr:rowOff>
    </xdr:to>
    <xdr:cxnSp macro="">
      <xdr:nvCxnSpPr>
        <xdr:cNvPr id="117" name="直線コネクタ 116">
          <a:extLst>
            <a:ext uri="{FF2B5EF4-FFF2-40B4-BE49-F238E27FC236}">
              <a16:creationId xmlns:a16="http://schemas.microsoft.com/office/drawing/2014/main" id="{00000000-0008-0000-0F00-000075000000}"/>
            </a:ext>
          </a:extLst>
        </xdr:cNvPr>
        <xdr:cNvCxnSpPr/>
      </xdr:nvCxnSpPr>
      <xdr:spPr>
        <a:xfrm>
          <a:off x="10388600" y="720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15257</xdr:rowOff>
    </xdr:from>
    <xdr:ext cx="469744" cy="259045"/>
    <xdr:sp macro="" textlink="">
      <xdr:nvSpPr>
        <xdr:cNvPr id="118" name="【図書館】&#10;一人当たり面積最大値テキスト">
          <a:extLst>
            <a:ext uri="{FF2B5EF4-FFF2-40B4-BE49-F238E27FC236}">
              <a16:creationId xmlns:a16="http://schemas.microsoft.com/office/drawing/2014/main" id="{00000000-0008-0000-0F00-000076000000}"/>
            </a:ext>
          </a:extLst>
        </xdr:cNvPr>
        <xdr:cNvSpPr txBox="1"/>
      </xdr:nvSpPr>
      <xdr:spPr>
        <a:xfrm>
          <a:off x="10515600" y="5673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68580</xdr:rowOff>
    </xdr:from>
    <xdr:to>
      <xdr:col>55</xdr:col>
      <xdr:colOff>88900</xdr:colOff>
      <xdr:row>34</xdr:row>
      <xdr:rowOff>68580</xdr:rowOff>
    </xdr:to>
    <xdr:cxnSp macro="">
      <xdr:nvCxnSpPr>
        <xdr:cNvPr id="119" name="直線コネクタ 118">
          <a:extLst>
            <a:ext uri="{FF2B5EF4-FFF2-40B4-BE49-F238E27FC236}">
              <a16:creationId xmlns:a16="http://schemas.microsoft.com/office/drawing/2014/main" id="{00000000-0008-0000-0F00-000077000000}"/>
            </a:ext>
          </a:extLst>
        </xdr:cNvPr>
        <xdr:cNvCxnSpPr/>
      </xdr:nvCxnSpPr>
      <xdr:spPr>
        <a:xfrm>
          <a:off x="10388600" y="589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25417</xdr:rowOff>
    </xdr:from>
    <xdr:ext cx="469744" cy="259045"/>
    <xdr:sp macro="" textlink="">
      <xdr:nvSpPr>
        <xdr:cNvPr id="120" name="【図書館】&#10;一人当たり面積平均値テキスト">
          <a:extLst>
            <a:ext uri="{FF2B5EF4-FFF2-40B4-BE49-F238E27FC236}">
              <a16:creationId xmlns:a16="http://schemas.microsoft.com/office/drawing/2014/main" id="{00000000-0008-0000-0F00-000078000000}"/>
            </a:ext>
          </a:extLst>
        </xdr:cNvPr>
        <xdr:cNvSpPr txBox="1"/>
      </xdr:nvSpPr>
      <xdr:spPr>
        <a:xfrm>
          <a:off x="10515600" y="67119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2540</xdr:rowOff>
    </xdr:from>
    <xdr:to>
      <xdr:col>55</xdr:col>
      <xdr:colOff>50800</xdr:colOff>
      <xdr:row>40</xdr:row>
      <xdr:rowOff>104140</xdr:rowOff>
    </xdr:to>
    <xdr:sp macro="" textlink="">
      <xdr:nvSpPr>
        <xdr:cNvPr id="121" name="フローチャート: 判断 120">
          <a:extLst>
            <a:ext uri="{FF2B5EF4-FFF2-40B4-BE49-F238E27FC236}">
              <a16:creationId xmlns:a16="http://schemas.microsoft.com/office/drawing/2014/main" id="{00000000-0008-0000-0F00-000079000000}"/>
            </a:ext>
          </a:extLst>
        </xdr:cNvPr>
        <xdr:cNvSpPr/>
      </xdr:nvSpPr>
      <xdr:spPr>
        <a:xfrm>
          <a:off x="10426700" y="68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17780</xdr:rowOff>
    </xdr:from>
    <xdr:to>
      <xdr:col>50</xdr:col>
      <xdr:colOff>165100</xdr:colOff>
      <xdr:row>40</xdr:row>
      <xdr:rowOff>119380</xdr:rowOff>
    </xdr:to>
    <xdr:sp macro="" textlink="">
      <xdr:nvSpPr>
        <xdr:cNvPr id="122" name="フローチャート: 判断 121">
          <a:extLst>
            <a:ext uri="{FF2B5EF4-FFF2-40B4-BE49-F238E27FC236}">
              <a16:creationId xmlns:a16="http://schemas.microsoft.com/office/drawing/2014/main" id="{00000000-0008-0000-0F00-00007A000000}"/>
            </a:ext>
          </a:extLst>
        </xdr:cNvPr>
        <xdr:cNvSpPr/>
      </xdr:nvSpPr>
      <xdr:spPr>
        <a:xfrm>
          <a:off x="9588500" y="6875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36830</xdr:rowOff>
    </xdr:from>
    <xdr:to>
      <xdr:col>46</xdr:col>
      <xdr:colOff>38100</xdr:colOff>
      <xdr:row>40</xdr:row>
      <xdr:rowOff>138430</xdr:rowOff>
    </xdr:to>
    <xdr:sp macro="" textlink="">
      <xdr:nvSpPr>
        <xdr:cNvPr id="123" name="フローチャート: 判断 122">
          <a:extLst>
            <a:ext uri="{FF2B5EF4-FFF2-40B4-BE49-F238E27FC236}">
              <a16:creationId xmlns:a16="http://schemas.microsoft.com/office/drawing/2014/main" id="{00000000-0008-0000-0F00-00007B000000}"/>
            </a:ext>
          </a:extLst>
        </xdr:cNvPr>
        <xdr:cNvSpPr/>
      </xdr:nvSpPr>
      <xdr:spPr>
        <a:xfrm>
          <a:off x="8699500" y="689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44450</xdr:rowOff>
    </xdr:from>
    <xdr:to>
      <xdr:col>41</xdr:col>
      <xdr:colOff>101600</xdr:colOff>
      <xdr:row>40</xdr:row>
      <xdr:rowOff>146050</xdr:rowOff>
    </xdr:to>
    <xdr:sp macro="" textlink="">
      <xdr:nvSpPr>
        <xdr:cNvPr id="124" name="フローチャート: 判断 123">
          <a:extLst>
            <a:ext uri="{FF2B5EF4-FFF2-40B4-BE49-F238E27FC236}">
              <a16:creationId xmlns:a16="http://schemas.microsoft.com/office/drawing/2014/main" id="{00000000-0008-0000-0F00-00007C000000}"/>
            </a:ext>
          </a:extLst>
        </xdr:cNvPr>
        <xdr:cNvSpPr/>
      </xdr:nvSpPr>
      <xdr:spPr>
        <a:xfrm>
          <a:off x="7810500" y="6902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40640</xdr:rowOff>
    </xdr:from>
    <xdr:to>
      <xdr:col>36</xdr:col>
      <xdr:colOff>165100</xdr:colOff>
      <xdr:row>40</xdr:row>
      <xdr:rowOff>142240</xdr:rowOff>
    </xdr:to>
    <xdr:sp macro="" textlink="">
      <xdr:nvSpPr>
        <xdr:cNvPr id="125" name="フローチャート: 判断 124">
          <a:extLst>
            <a:ext uri="{FF2B5EF4-FFF2-40B4-BE49-F238E27FC236}">
              <a16:creationId xmlns:a16="http://schemas.microsoft.com/office/drawing/2014/main" id="{00000000-0008-0000-0F00-00007D000000}"/>
            </a:ext>
          </a:extLst>
        </xdr:cNvPr>
        <xdr:cNvSpPr/>
      </xdr:nvSpPr>
      <xdr:spPr>
        <a:xfrm>
          <a:off x="6921500" y="6898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F00-00007E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F00-00007F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F00-000080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F00-000081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00000000-0008-0000-0F00-000082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97790</xdr:rowOff>
    </xdr:from>
    <xdr:to>
      <xdr:col>55</xdr:col>
      <xdr:colOff>50800</xdr:colOff>
      <xdr:row>41</xdr:row>
      <xdr:rowOff>27940</xdr:rowOff>
    </xdr:to>
    <xdr:sp macro="" textlink="">
      <xdr:nvSpPr>
        <xdr:cNvPr id="131" name="楕円 130">
          <a:extLst>
            <a:ext uri="{FF2B5EF4-FFF2-40B4-BE49-F238E27FC236}">
              <a16:creationId xmlns:a16="http://schemas.microsoft.com/office/drawing/2014/main" id="{00000000-0008-0000-0F00-000083000000}"/>
            </a:ext>
          </a:extLst>
        </xdr:cNvPr>
        <xdr:cNvSpPr/>
      </xdr:nvSpPr>
      <xdr:spPr>
        <a:xfrm>
          <a:off x="10426700" y="6955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76217</xdr:rowOff>
    </xdr:from>
    <xdr:ext cx="469744" cy="259045"/>
    <xdr:sp macro="" textlink="">
      <xdr:nvSpPr>
        <xdr:cNvPr id="132" name="【図書館】&#10;一人当たり面積該当値テキスト">
          <a:extLst>
            <a:ext uri="{FF2B5EF4-FFF2-40B4-BE49-F238E27FC236}">
              <a16:creationId xmlns:a16="http://schemas.microsoft.com/office/drawing/2014/main" id="{00000000-0008-0000-0F00-000084000000}"/>
            </a:ext>
          </a:extLst>
        </xdr:cNvPr>
        <xdr:cNvSpPr txBox="1"/>
      </xdr:nvSpPr>
      <xdr:spPr>
        <a:xfrm>
          <a:off x="10515600" y="6934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97790</xdr:rowOff>
    </xdr:from>
    <xdr:to>
      <xdr:col>50</xdr:col>
      <xdr:colOff>165100</xdr:colOff>
      <xdr:row>41</xdr:row>
      <xdr:rowOff>27940</xdr:rowOff>
    </xdr:to>
    <xdr:sp macro="" textlink="">
      <xdr:nvSpPr>
        <xdr:cNvPr id="133" name="楕円 132">
          <a:extLst>
            <a:ext uri="{FF2B5EF4-FFF2-40B4-BE49-F238E27FC236}">
              <a16:creationId xmlns:a16="http://schemas.microsoft.com/office/drawing/2014/main" id="{00000000-0008-0000-0F00-000085000000}"/>
            </a:ext>
          </a:extLst>
        </xdr:cNvPr>
        <xdr:cNvSpPr/>
      </xdr:nvSpPr>
      <xdr:spPr>
        <a:xfrm>
          <a:off x="9588500" y="6955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148590</xdr:rowOff>
    </xdr:from>
    <xdr:to>
      <xdr:col>55</xdr:col>
      <xdr:colOff>0</xdr:colOff>
      <xdr:row>40</xdr:row>
      <xdr:rowOff>148590</xdr:rowOff>
    </xdr:to>
    <xdr:cxnSp macro="">
      <xdr:nvCxnSpPr>
        <xdr:cNvPr id="134" name="直線コネクタ 133">
          <a:extLst>
            <a:ext uri="{FF2B5EF4-FFF2-40B4-BE49-F238E27FC236}">
              <a16:creationId xmlns:a16="http://schemas.microsoft.com/office/drawing/2014/main" id="{00000000-0008-0000-0F00-000086000000}"/>
            </a:ext>
          </a:extLst>
        </xdr:cNvPr>
        <xdr:cNvCxnSpPr/>
      </xdr:nvCxnSpPr>
      <xdr:spPr>
        <a:xfrm>
          <a:off x="9639300" y="700659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97790</xdr:rowOff>
    </xdr:from>
    <xdr:to>
      <xdr:col>46</xdr:col>
      <xdr:colOff>38100</xdr:colOff>
      <xdr:row>41</xdr:row>
      <xdr:rowOff>27940</xdr:rowOff>
    </xdr:to>
    <xdr:sp macro="" textlink="">
      <xdr:nvSpPr>
        <xdr:cNvPr id="135" name="楕円 134">
          <a:extLst>
            <a:ext uri="{FF2B5EF4-FFF2-40B4-BE49-F238E27FC236}">
              <a16:creationId xmlns:a16="http://schemas.microsoft.com/office/drawing/2014/main" id="{00000000-0008-0000-0F00-000087000000}"/>
            </a:ext>
          </a:extLst>
        </xdr:cNvPr>
        <xdr:cNvSpPr/>
      </xdr:nvSpPr>
      <xdr:spPr>
        <a:xfrm>
          <a:off x="8699500" y="6955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148590</xdr:rowOff>
    </xdr:from>
    <xdr:to>
      <xdr:col>50</xdr:col>
      <xdr:colOff>114300</xdr:colOff>
      <xdr:row>40</xdr:row>
      <xdr:rowOff>148590</xdr:rowOff>
    </xdr:to>
    <xdr:cxnSp macro="">
      <xdr:nvCxnSpPr>
        <xdr:cNvPr id="136" name="直線コネクタ 135">
          <a:extLst>
            <a:ext uri="{FF2B5EF4-FFF2-40B4-BE49-F238E27FC236}">
              <a16:creationId xmlns:a16="http://schemas.microsoft.com/office/drawing/2014/main" id="{00000000-0008-0000-0F00-000088000000}"/>
            </a:ext>
          </a:extLst>
        </xdr:cNvPr>
        <xdr:cNvCxnSpPr/>
      </xdr:nvCxnSpPr>
      <xdr:spPr>
        <a:xfrm>
          <a:off x="8750300" y="700659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97790</xdr:rowOff>
    </xdr:from>
    <xdr:to>
      <xdr:col>41</xdr:col>
      <xdr:colOff>101600</xdr:colOff>
      <xdr:row>41</xdr:row>
      <xdr:rowOff>27940</xdr:rowOff>
    </xdr:to>
    <xdr:sp macro="" textlink="">
      <xdr:nvSpPr>
        <xdr:cNvPr id="137" name="楕円 136">
          <a:extLst>
            <a:ext uri="{FF2B5EF4-FFF2-40B4-BE49-F238E27FC236}">
              <a16:creationId xmlns:a16="http://schemas.microsoft.com/office/drawing/2014/main" id="{00000000-0008-0000-0F00-000089000000}"/>
            </a:ext>
          </a:extLst>
        </xdr:cNvPr>
        <xdr:cNvSpPr/>
      </xdr:nvSpPr>
      <xdr:spPr>
        <a:xfrm>
          <a:off x="7810500" y="6955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148590</xdr:rowOff>
    </xdr:from>
    <xdr:to>
      <xdr:col>45</xdr:col>
      <xdr:colOff>177800</xdr:colOff>
      <xdr:row>40</xdr:row>
      <xdr:rowOff>148590</xdr:rowOff>
    </xdr:to>
    <xdr:cxnSp macro="">
      <xdr:nvCxnSpPr>
        <xdr:cNvPr id="138" name="直線コネクタ 137">
          <a:extLst>
            <a:ext uri="{FF2B5EF4-FFF2-40B4-BE49-F238E27FC236}">
              <a16:creationId xmlns:a16="http://schemas.microsoft.com/office/drawing/2014/main" id="{00000000-0008-0000-0F00-00008A000000}"/>
            </a:ext>
          </a:extLst>
        </xdr:cNvPr>
        <xdr:cNvCxnSpPr/>
      </xdr:nvCxnSpPr>
      <xdr:spPr>
        <a:xfrm>
          <a:off x="7861300" y="700659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97790</xdr:rowOff>
    </xdr:from>
    <xdr:to>
      <xdr:col>36</xdr:col>
      <xdr:colOff>165100</xdr:colOff>
      <xdr:row>41</xdr:row>
      <xdr:rowOff>27940</xdr:rowOff>
    </xdr:to>
    <xdr:sp macro="" textlink="">
      <xdr:nvSpPr>
        <xdr:cNvPr id="139" name="楕円 138">
          <a:extLst>
            <a:ext uri="{FF2B5EF4-FFF2-40B4-BE49-F238E27FC236}">
              <a16:creationId xmlns:a16="http://schemas.microsoft.com/office/drawing/2014/main" id="{00000000-0008-0000-0F00-00008B000000}"/>
            </a:ext>
          </a:extLst>
        </xdr:cNvPr>
        <xdr:cNvSpPr/>
      </xdr:nvSpPr>
      <xdr:spPr>
        <a:xfrm>
          <a:off x="6921500" y="6955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148590</xdr:rowOff>
    </xdr:from>
    <xdr:to>
      <xdr:col>41</xdr:col>
      <xdr:colOff>50800</xdr:colOff>
      <xdr:row>40</xdr:row>
      <xdr:rowOff>148590</xdr:rowOff>
    </xdr:to>
    <xdr:cxnSp macro="">
      <xdr:nvCxnSpPr>
        <xdr:cNvPr id="140" name="直線コネクタ 139">
          <a:extLst>
            <a:ext uri="{FF2B5EF4-FFF2-40B4-BE49-F238E27FC236}">
              <a16:creationId xmlns:a16="http://schemas.microsoft.com/office/drawing/2014/main" id="{00000000-0008-0000-0F00-00008C000000}"/>
            </a:ext>
          </a:extLst>
        </xdr:cNvPr>
        <xdr:cNvCxnSpPr/>
      </xdr:nvCxnSpPr>
      <xdr:spPr>
        <a:xfrm>
          <a:off x="6972300" y="700659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135907</xdr:rowOff>
    </xdr:from>
    <xdr:ext cx="469744" cy="259045"/>
    <xdr:sp macro="" textlink="">
      <xdr:nvSpPr>
        <xdr:cNvPr id="141" name="n_1aveValue【図書館】&#10;一人当たり面積">
          <a:extLst>
            <a:ext uri="{FF2B5EF4-FFF2-40B4-BE49-F238E27FC236}">
              <a16:creationId xmlns:a16="http://schemas.microsoft.com/office/drawing/2014/main" id="{00000000-0008-0000-0F00-00008D000000}"/>
            </a:ext>
          </a:extLst>
        </xdr:cNvPr>
        <xdr:cNvSpPr txBox="1"/>
      </xdr:nvSpPr>
      <xdr:spPr>
        <a:xfrm>
          <a:off x="9391727" y="6651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154957</xdr:rowOff>
    </xdr:from>
    <xdr:ext cx="469744" cy="259045"/>
    <xdr:sp macro="" textlink="">
      <xdr:nvSpPr>
        <xdr:cNvPr id="142" name="n_2aveValue【図書館】&#10;一人当たり面積">
          <a:extLst>
            <a:ext uri="{FF2B5EF4-FFF2-40B4-BE49-F238E27FC236}">
              <a16:creationId xmlns:a16="http://schemas.microsoft.com/office/drawing/2014/main" id="{00000000-0008-0000-0F00-00008E000000}"/>
            </a:ext>
          </a:extLst>
        </xdr:cNvPr>
        <xdr:cNvSpPr txBox="1"/>
      </xdr:nvSpPr>
      <xdr:spPr>
        <a:xfrm>
          <a:off x="8515427" y="6670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162577</xdr:rowOff>
    </xdr:from>
    <xdr:ext cx="469744" cy="259045"/>
    <xdr:sp macro="" textlink="">
      <xdr:nvSpPr>
        <xdr:cNvPr id="143" name="n_3aveValue【図書館】&#10;一人当たり面積">
          <a:extLst>
            <a:ext uri="{FF2B5EF4-FFF2-40B4-BE49-F238E27FC236}">
              <a16:creationId xmlns:a16="http://schemas.microsoft.com/office/drawing/2014/main" id="{00000000-0008-0000-0F00-00008F000000}"/>
            </a:ext>
          </a:extLst>
        </xdr:cNvPr>
        <xdr:cNvSpPr txBox="1"/>
      </xdr:nvSpPr>
      <xdr:spPr>
        <a:xfrm>
          <a:off x="7626427" y="6677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158767</xdr:rowOff>
    </xdr:from>
    <xdr:ext cx="469744" cy="259045"/>
    <xdr:sp macro="" textlink="">
      <xdr:nvSpPr>
        <xdr:cNvPr id="144" name="n_4aveValue【図書館】&#10;一人当たり面積">
          <a:extLst>
            <a:ext uri="{FF2B5EF4-FFF2-40B4-BE49-F238E27FC236}">
              <a16:creationId xmlns:a16="http://schemas.microsoft.com/office/drawing/2014/main" id="{00000000-0008-0000-0F00-000090000000}"/>
            </a:ext>
          </a:extLst>
        </xdr:cNvPr>
        <xdr:cNvSpPr txBox="1"/>
      </xdr:nvSpPr>
      <xdr:spPr>
        <a:xfrm>
          <a:off x="6737427" y="6673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19067</xdr:rowOff>
    </xdr:from>
    <xdr:ext cx="469744" cy="259045"/>
    <xdr:sp macro="" textlink="">
      <xdr:nvSpPr>
        <xdr:cNvPr id="145" name="n_1mainValue【図書館】&#10;一人当たり面積">
          <a:extLst>
            <a:ext uri="{FF2B5EF4-FFF2-40B4-BE49-F238E27FC236}">
              <a16:creationId xmlns:a16="http://schemas.microsoft.com/office/drawing/2014/main" id="{00000000-0008-0000-0F00-000091000000}"/>
            </a:ext>
          </a:extLst>
        </xdr:cNvPr>
        <xdr:cNvSpPr txBox="1"/>
      </xdr:nvSpPr>
      <xdr:spPr>
        <a:xfrm>
          <a:off x="9391727" y="7048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19067</xdr:rowOff>
    </xdr:from>
    <xdr:ext cx="469744" cy="259045"/>
    <xdr:sp macro="" textlink="">
      <xdr:nvSpPr>
        <xdr:cNvPr id="146" name="n_2mainValue【図書館】&#10;一人当たり面積">
          <a:extLst>
            <a:ext uri="{FF2B5EF4-FFF2-40B4-BE49-F238E27FC236}">
              <a16:creationId xmlns:a16="http://schemas.microsoft.com/office/drawing/2014/main" id="{00000000-0008-0000-0F00-000092000000}"/>
            </a:ext>
          </a:extLst>
        </xdr:cNvPr>
        <xdr:cNvSpPr txBox="1"/>
      </xdr:nvSpPr>
      <xdr:spPr>
        <a:xfrm>
          <a:off x="8515427" y="7048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19067</xdr:rowOff>
    </xdr:from>
    <xdr:ext cx="469744" cy="259045"/>
    <xdr:sp macro="" textlink="">
      <xdr:nvSpPr>
        <xdr:cNvPr id="147" name="n_3mainValue【図書館】&#10;一人当たり面積">
          <a:extLst>
            <a:ext uri="{FF2B5EF4-FFF2-40B4-BE49-F238E27FC236}">
              <a16:creationId xmlns:a16="http://schemas.microsoft.com/office/drawing/2014/main" id="{00000000-0008-0000-0F00-000093000000}"/>
            </a:ext>
          </a:extLst>
        </xdr:cNvPr>
        <xdr:cNvSpPr txBox="1"/>
      </xdr:nvSpPr>
      <xdr:spPr>
        <a:xfrm>
          <a:off x="7626427" y="7048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19067</xdr:rowOff>
    </xdr:from>
    <xdr:ext cx="469744" cy="259045"/>
    <xdr:sp macro="" textlink="">
      <xdr:nvSpPr>
        <xdr:cNvPr id="148" name="n_4mainValue【図書館】&#10;一人当たり面積">
          <a:extLst>
            <a:ext uri="{FF2B5EF4-FFF2-40B4-BE49-F238E27FC236}">
              <a16:creationId xmlns:a16="http://schemas.microsoft.com/office/drawing/2014/main" id="{00000000-0008-0000-0F00-000094000000}"/>
            </a:ext>
          </a:extLst>
        </xdr:cNvPr>
        <xdr:cNvSpPr txBox="1"/>
      </xdr:nvSpPr>
      <xdr:spPr>
        <a:xfrm>
          <a:off x="6737427" y="7048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00000000-0008-0000-0F00-000095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00000000-0008-0000-0F00-000096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00000000-0008-0000-0F00-000097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00000000-0008-0000-0F00-000098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00000000-0008-0000-0F00-000099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00000000-0008-0000-0F00-00009A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00000000-0008-0000-0F00-00009B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00000000-0008-0000-0F00-00009C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00000000-0008-0000-0F00-00009D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00000000-0008-0000-0F00-00009E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00000000-0008-0000-0F00-00009F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a:extLst>
            <a:ext uri="{FF2B5EF4-FFF2-40B4-BE49-F238E27FC236}">
              <a16:creationId xmlns:a16="http://schemas.microsoft.com/office/drawing/2014/main" id="{00000000-0008-0000-0F00-0000A0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a:extLst>
            <a:ext uri="{FF2B5EF4-FFF2-40B4-BE49-F238E27FC236}">
              <a16:creationId xmlns:a16="http://schemas.microsoft.com/office/drawing/2014/main" id="{00000000-0008-0000-0F00-0000A1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a:extLst>
            <a:ext uri="{FF2B5EF4-FFF2-40B4-BE49-F238E27FC236}">
              <a16:creationId xmlns:a16="http://schemas.microsoft.com/office/drawing/2014/main" id="{00000000-0008-0000-0F00-0000A2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a:extLst>
            <a:ext uri="{FF2B5EF4-FFF2-40B4-BE49-F238E27FC236}">
              <a16:creationId xmlns:a16="http://schemas.microsoft.com/office/drawing/2014/main" id="{00000000-0008-0000-0F00-0000A3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a:extLst>
            <a:ext uri="{FF2B5EF4-FFF2-40B4-BE49-F238E27FC236}">
              <a16:creationId xmlns:a16="http://schemas.microsoft.com/office/drawing/2014/main" id="{00000000-0008-0000-0F00-0000A4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a:extLst>
            <a:ext uri="{FF2B5EF4-FFF2-40B4-BE49-F238E27FC236}">
              <a16:creationId xmlns:a16="http://schemas.microsoft.com/office/drawing/2014/main" id="{00000000-0008-0000-0F00-0000A5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a:extLst>
            <a:ext uri="{FF2B5EF4-FFF2-40B4-BE49-F238E27FC236}">
              <a16:creationId xmlns:a16="http://schemas.microsoft.com/office/drawing/2014/main" id="{00000000-0008-0000-0F00-0000A6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a:extLst>
            <a:ext uri="{FF2B5EF4-FFF2-40B4-BE49-F238E27FC236}">
              <a16:creationId xmlns:a16="http://schemas.microsoft.com/office/drawing/2014/main" id="{00000000-0008-0000-0F00-0000A7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a:extLst>
            <a:ext uri="{FF2B5EF4-FFF2-40B4-BE49-F238E27FC236}">
              <a16:creationId xmlns:a16="http://schemas.microsoft.com/office/drawing/2014/main" id="{00000000-0008-0000-0F00-0000A8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a:extLst>
            <a:ext uri="{FF2B5EF4-FFF2-40B4-BE49-F238E27FC236}">
              <a16:creationId xmlns:a16="http://schemas.microsoft.com/office/drawing/2014/main" id="{00000000-0008-0000-0F00-0000A9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a:extLst>
            <a:ext uri="{FF2B5EF4-FFF2-40B4-BE49-F238E27FC236}">
              <a16:creationId xmlns:a16="http://schemas.microsoft.com/office/drawing/2014/main" id="{00000000-0008-0000-0F00-0000AA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a:extLst>
            <a:ext uri="{FF2B5EF4-FFF2-40B4-BE49-F238E27FC236}">
              <a16:creationId xmlns:a16="http://schemas.microsoft.com/office/drawing/2014/main" id="{00000000-0008-0000-0F00-0000AB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00000000-0008-0000-0F00-0000AC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体育館・プール】&#10;有形固定資産減価償却率グラフ枠">
          <a:extLst>
            <a:ext uri="{FF2B5EF4-FFF2-40B4-BE49-F238E27FC236}">
              <a16:creationId xmlns:a16="http://schemas.microsoft.com/office/drawing/2014/main" id="{00000000-0008-0000-0F00-0000AD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102870</xdr:rowOff>
    </xdr:from>
    <xdr:to>
      <xdr:col>24</xdr:col>
      <xdr:colOff>62865</xdr:colOff>
      <xdr:row>64</xdr:row>
      <xdr:rowOff>130628</xdr:rowOff>
    </xdr:to>
    <xdr:cxnSp macro="">
      <xdr:nvCxnSpPr>
        <xdr:cNvPr id="174" name="直線コネクタ 173">
          <a:extLst>
            <a:ext uri="{FF2B5EF4-FFF2-40B4-BE49-F238E27FC236}">
              <a16:creationId xmlns:a16="http://schemas.microsoft.com/office/drawing/2014/main" id="{00000000-0008-0000-0F00-0000AE000000}"/>
            </a:ext>
          </a:extLst>
        </xdr:cNvPr>
        <xdr:cNvCxnSpPr/>
      </xdr:nvCxnSpPr>
      <xdr:spPr>
        <a:xfrm flipV="1">
          <a:off x="4634865" y="9532620"/>
          <a:ext cx="0" cy="1570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5" name="【体育館・プール】&#10;有形固定資産減価償却率最小値テキスト">
          <a:extLst>
            <a:ext uri="{FF2B5EF4-FFF2-40B4-BE49-F238E27FC236}">
              <a16:creationId xmlns:a16="http://schemas.microsoft.com/office/drawing/2014/main" id="{00000000-0008-0000-0F00-0000AF000000}"/>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6" name="直線コネクタ 175">
          <a:extLst>
            <a:ext uri="{FF2B5EF4-FFF2-40B4-BE49-F238E27FC236}">
              <a16:creationId xmlns:a16="http://schemas.microsoft.com/office/drawing/2014/main" id="{00000000-0008-0000-0F00-0000B0000000}"/>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49547</xdr:rowOff>
    </xdr:from>
    <xdr:ext cx="340478" cy="259045"/>
    <xdr:sp macro="" textlink="">
      <xdr:nvSpPr>
        <xdr:cNvPr id="177" name="【体育館・プール】&#10;有形固定資産減価償却率最大値テキスト">
          <a:extLst>
            <a:ext uri="{FF2B5EF4-FFF2-40B4-BE49-F238E27FC236}">
              <a16:creationId xmlns:a16="http://schemas.microsoft.com/office/drawing/2014/main" id="{00000000-0008-0000-0F00-0000B1000000}"/>
            </a:ext>
          </a:extLst>
        </xdr:cNvPr>
        <xdr:cNvSpPr txBox="1"/>
      </xdr:nvSpPr>
      <xdr:spPr>
        <a:xfrm>
          <a:off x="4673600" y="930784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102870</xdr:rowOff>
    </xdr:from>
    <xdr:to>
      <xdr:col>24</xdr:col>
      <xdr:colOff>152400</xdr:colOff>
      <xdr:row>55</xdr:row>
      <xdr:rowOff>102870</xdr:rowOff>
    </xdr:to>
    <xdr:cxnSp macro="">
      <xdr:nvCxnSpPr>
        <xdr:cNvPr id="178" name="直線コネクタ 177">
          <a:extLst>
            <a:ext uri="{FF2B5EF4-FFF2-40B4-BE49-F238E27FC236}">
              <a16:creationId xmlns:a16="http://schemas.microsoft.com/office/drawing/2014/main" id="{00000000-0008-0000-0F00-0000B2000000}"/>
            </a:ext>
          </a:extLst>
        </xdr:cNvPr>
        <xdr:cNvCxnSpPr/>
      </xdr:nvCxnSpPr>
      <xdr:spPr>
        <a:xfrm>
          <a:off x="4546600" y="953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30860</xdr:rowOff>
    </xdr:from>
    <xdr:ext cx="405111" cy="259045"/>
    <xdr:sp macro="" textlink="">
      <xdr:nvSpPr>
        <xdr:cNvPr id="179" name="【体育館・プール】&#10;有形固定資産減価償却率平均値テキスト">
          <a:extLst>
            <a:ext uri="{FF2B5EF4-FFF2-40B4-BE49-F238E27FC236}">
              <a16:creationId xmlns:a16="http://schemas.microsoft.com/office/drawing/2014/main" id="{00000000-0008-0000-0F00-0000B3000000}"/>
            </a:ext>
          </a:extLst>
        </xdr:cNvPr>
        <xdr:cNvSpPr txBox="1"/>
      </xdr:nvSpPr>
      <xdr:spPr>
        <a:xfrm>
          <a:off x="4673600" y="1031786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7983</xdr:rowOff>
    </xdr:from>
    <xdr:to>
      <xdr:col>24</xdr:col>
      <xdr:colOff>114300</xdr:colOff>
      <xdr:row>61</xdr:row>
      <xdr:rowOff>109583</xdr:rowOff>
    </xdr:to>
    <xdr:sp macro="" textlink="">
      <xdr:nvSpPr>
        <xdr:cNvPr id="180" name="フローチャート: 判断 179">
          <a:extLst>
            <a:ext uri="{FF2B5EF4-FFF2-40B4-BE49-F238E27FC236}">
              <a16:creationId xmlns:a16="http://schemas.microsoft.com/office/drawing/2014/main" id="{00000000-0008-0000-0F00-0000B4000000}"/>
            </a:ext>
          </a:extLst>
        </xdr:cNvPr>
        <xdr:cNvSpPr/>
      </xdr:nvSpPr>
      <xdr:spPr>
        <a:xfrm>
          <a:off x="4584700" y="10466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17780</xdr:rowOff>
    </xdr:from>
    <xdr:to>
      <xdr:col>20</xdr:col>
      <xdr:colOff>38100</xdr:colOff>
      <xdr:row>61</xdr:row>
      <xdr:rowOff>119380</xdr:rowOff>
    </xdr:to>
    <xdr:sp macro="" textlink="">
      <xdr:nvSpPr>
        <xdr:cNvPr id="181" name="フローチャート: 判断 180">
          <a:extLst>
            <a:ext uri="{FF2B5EF4-FFF2-40B4-BE49-F238E27FC236}">
              <a16:creationId xmlns:a16="http://schemas.microsoft.com/office/drawing/2014/main" id="{00000000-0008-0000-0F00-0000B5000000}"/>
            </a:ext>
          </a:extLst>
        </xdr:cNvPr>
        <xdr:cNvSpPr/>
      </xdr:nvSpPr>
      <xdr:spPr>
        <a:xfrm>
          <a:off x="3746500" y="1047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164737</xdr:rowOff>
    </xdr:from>
    <xdr:to>
      <xdr:col>15</xdr:col>
      <xdr:colOff>101600</xdr:colOff>
      <xdr:row>61</xdr:row>
      <xdr:rowOff>94887</xdr:rowOff>
    </xdr:to>
    <xdr:sp macro="" textlink="">
      <xdr:nvSpPr>
        <xdr:cNvPr id="182" name="フローチャート: 判断 181">
          <a:extLst>
            <a:ext uri="{FF2B5EF4-FFF2-40B4-BE49-F238E27FC236}">
              <a16:creationId xmlns:a16="http://schemas.microsoft.com/office/drawing/2014/main" id="{00000000-0008-0000-0F00-0000B6000000}"/>
            </a:ext>
          </a:extLst>
        </xdr:cNvPr>
        <xdr:cNvSpPr/>
      </xdr:nvSpPr>
      <xdr:spPr>
        <a:xfrm>
          <a:off x="2857500" y="1045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123916</xdr:rowOff>
    </xdr:from>
    <xdr:to>
      <xdr:col>10</xdr:col>
      <xdr:colOff>165100</xdr:colOff>
      <xdr:row>61</xdr:row>
      <xdr:rowOff>54066</xdr:rowOff>
    </xdr:to>
    <xdr:sp macro="" textlink="">
      <xdr:nvSpPr>
        <xdr:cNvPr id="183" name="フローチャート: 判断 182">
          <a:extLst>
            <a:ext uri="{FF2B5EF4-FFF2-40B4-BE49-F238E27FC236}">
              <a16:creationId xmlns:a16="http://schemas.microsoft.com/office/drawing/2014/main" id="{00000000-0008-0000-0F00-0000B7000000}"/>
            </a:ext>
          </a:extLst>
        </xdr:cNvPr>
        <xdr:cNvSpPr/>
      </xdr:nvSpPr>
      <xdr:spPr>
        <a:xfrm>
          <a:off x="1968500" y="1041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91259</xdr:rowOff>
    </xdr:from>
    <xdr:to>
      <xdr:col>6</xdr:col>
      <xdr:colOff>38100</xdr:colOff>
      <xdr:row>61</xdr:row>
      <xdr:rowOff>21409</xdr:rowOff>
    </xdr:to>
    <xdr:sp macro="" textlink="">
      <xdr:nvSpPr>
        <xdr:cNvPr id="184" name="フローチャート: 判断 183">
          <a:extLst>
            <a:ext uri="{FF2B5EF4-FFF2-40B4-BE49-F238E27FC236}">
              <a16:creationId xmlns:a16="http://schemas.microsoft.com/office/drawing/2014/main" id="{00000000-0008-0000-0F00-0000B8000000}"/>
            </a:ext>
          </a:extLst>
        </xdr:cNvPr>
        <xdr:cNvSpPr/>
      </xdr:nvSpPr>
      <xdr:spPr>
        <a:xfrm>
          <a:off x="1079500" y="1037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F00-0000B9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F00-0000BA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F00-0000BB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0000000-0008-0000-0F00-0000BC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00000000-0008-0000-0F00-0000BD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34109</xdr:rowOff>
    </xdr:from>
    <xdr:to>
      <xdr:col>24</xdr:col>
      <xdr:colOff>114300</xdr:colOff>
      <xdr:row>61</xdr:row>
      <xdr:rowOff>135709</xdr:rowOff>
    </xdr:to>
    <xdr:sp macro="" textlink="">
      <xdr:nvSpPr>
        <xdr:cNvPr id="190" name="楕円 189">
          <a:extLst>
            <a:ext uri="{FF2B5EF4-FFF2-40B4-BE49-F238E27FC236}">
              <a16:creationId xmlns:a16="http://schemas.microsoft.com/office/drawing/2014/main" id="{00000000-0008-0000-0F00-0000BE000000}"/>
            </a:ext>
          </a:extLst>
        </xdr:cNvPr>
        <xdr:cNvSpPr/>
      </xdr:nvSpPr>
      <xdr:spPr>
        <a:xfrm>
          <a:off x="4584700" y="10492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12536</xdr:rowOff>
    </xdr:from>
    <xdr:ext cx="405111" cy="259045"/>
    <xdr:sp macro="" textlink="">
      <xdr:nvSpPr>
        <xdr:cNvPr id="191" name="【体育館・プール】&#10;有形固定資産減価償却率該当値テキスト">
          <a:extLst>
            <a:ext uri="{FF2B5EF4-FFF2-40B4-BE49-F238E27FC236}">
              <a16:creationId xmlns:a16="http://schemas.microsoft.com/office/drawing/2014/main" id="{00000000-0008-0000-0F00-0000BF000000}"/>
            </a:ext>
          </a:extLst>
        </xdr:cNvPr>
        <xdr:cNvSpPr txBox="1"/>
      </xdr:nvSpPr>
      <xdr:spPr>
        <a:xfrm>
          <a:off x="4673600" y="104709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168003</xdr:rowOff>
    </xdr:from>
    <xdr:to>
      <xdr:col>20</xdr:col>
      <xdr:colOff>38100</xdr:colOff>
      <xdr:row>61</xdr:row>
      <xdr:rowOff>98153</xdr:rowOff>
    </xdr:to>
    <xdr:sp macro="" textlink="">
      <xdr:nvSpPr>
        <xdr:cNvPr id="192" name="楕円 191">
          <a:extLst>
            <a:ext uri="{FF2B5EF4-FFF2-40B4-BE49-F238E27FC236}">
              <a16:creationId xmlns:a16="http://schemas.microsoft.com/office/drawing/2014/main" id="{00000000-0008-0000-0F00-0000C0000000}"/>
            </a:ext>
          </a:extLst>
        </xdr:cNvPr>
        <xdr:cNvSpPr/>
      </xdr:nvSpPr>
      <xdr:spPr>
        <a:xfrm>
          <a:off x="3746500" y="10455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47353</xdr:rowOff>
    </xdr:from>
    <xdr:to>
      <xdr:col>24</xdr:col>
      <xdr:colOff>63500</xdr:colOff>
      <xdr:row>61</xdr:row>
      <xdr:rowOff>84909</xdr:rowOff>
    </xdr:to>
    <xdr:cxnSp macro="">
      <xdr:nvCxnSpPr>
        <xdr:cNvPr id="193" name="直線コネクタ 192">
          <a:extLst>
            <a:ext uri="{FF2B5EF4-FFF2-40B4-BE49-F238E27FC236}">
              <a16:creationId xmlns:a16="http://schemas.microsoft.com/office/drawing/2014/main" id="{00000000-0008-0000-0F00-0000C1000000}"/>
            </a:ext>
          </a:extLst>
        </xdr:cNvPr>
        <xdr:cNvCxnSpPr/>
      </xdr:nvCxnSpPr>
      <xdr:spPr>
        <a:xfrm>
          <a:off x="3797300" y="10505803"/>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132080</xdr:rowOff>
    </xdr:from>
    <xdr:to>
      <xdr:col>15</xdr:col>
      <xdr:colOff>101600</xdr:colOff>
      <xdr:row>61</xdr:row>
      <xdr:rowOff>62230</xdr:rowOff>
    </xdr:to>
    <xdr:sp macro="" textlink="">
      <xdr:nvSpPr>
        <xdr:cNvPr id="194" name="楕円 193">
          <a:extLst>
            <a:ext uri="{FF2B5EF4-FFF2-40B4-BE49-F238E27FC236}">
              <a16:creationId xmlns:a16="http://schemas.microsoft.com/office/drawing/2014/main" id="{00000000-0008-0000-0F00-0000C2000000}"/>
            </a:ext>
          </a:extLst>
        </xdr:cNvPr>
        <xdr:cNvSpPr/>
      </xdr:nvSpPr>
      <xdr:spPr>
        <a:xfrm>
          <a:off x="2857500" y="1041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11430</xdr:rowOff>
    </xdr:from>
    <xdr:to>
      <xdr:col>19</xdr:col>
      <xdr:colOff>177800</xdr:colOff>
      <xdr:row>61</xdr:row>
      <xdr:rowOff>47353</xdr:rowOff>
    </xdr:to>
    <xdr:cxnSp macro="">
      <xdr:nvCxnSpPr>
        <xdr:cNvPr id="195" name="直線コネクタ 194">
          <a:extLst>
            <a:ext uri="{FF2B5EF4-FFF2-40B4-BE49-F238E27FC236}">
              <a16:creationId xmlns:a16="http://schemas.microsoft.com/office/drawing/2014/main" id="{00000000-0008-0000-0F00-0000C3000000}"/>
            </a:ext>
          </a:extLst>
        </xdr:cNvPr>
        <xdr:cNvCxnSpPr/>
      </xdr:nvCxnSpPr>
      <xdr:spPr>
        <a:xfrm>
          <a:off x="2908300" y="10469880"/>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96157</xdr:rowOff>
    </xdr:from>
    <xdr:to>
      <xdr:col>10</xdr:col>
      <xdr:colOff>165100</xdr:colOff>
      <xdr:row>61</xdr:row>
      <xdr:rowOff>26307</xdr:rowOff>
    </xdr:to>
    <xdr:sp macro="" textlink="">
      <xdr:nvSpPr>
        <xdr:cNvPr id="196" name="楕円 195">
          <a:extLst>
            <a:ext uri="{FF2B5EF4-FFF2-40B4-BE49-F238E27FC236}">
              <a16:creationId xmlns:a16="http://schemas.microsoft.com/office/drawing/2014/main" id="{00000000-0008-0000-0F00-0000C4000000}"/>
            </a:ext>
          </a:extLst>
        </xdr:cNvPr>
        <xdr:cNvSpPr/>
      </xdr:nvSpPr>
      <xdr:spPr>
        <a:xfrm>
          <a:off x="1968500" y="1038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146957</xdr:rowOff>
    </xdr:from>
    <xdr:to>
      <xdr:col>15</xdr:col>
      <xdr:colOff>50800</xdr:colOff>
      <xdr:row>61</xdr:row>
      <xdr:rowOff>11430</xdr:rowOff>
    </xdr:to>
    <xdr:cxnSp macro="">
      <xdr:nvCxnSpPr>
        <xdr:cNvPr id="197" name="直線コネクタ 196">
          <a:extLst>
            <a:ext uri="{FF2B5EF4-FFF2-40B4-BE49-F238E27FC236}">
              <a16:creationId xmlns:a16="http://schemas.microsoft.com/office/drawing/2014/main" id="{00000000-0008-0000-0F00-0000C5000000}"/>
            </a:ext>
          </a:extLst>
        </xdr:cNvPr>
        <xdr:cNvCxnSpPr/>
      </xdr:nvCxnSpPr>
      <xdr:spPr>
        <a:xfrm>
          <a:off x="2019300" y="10433957"/>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66766</xdr:rowOff>
    </xdr:from>
    <xdr:to>
      <xdr:col>6</xdr:col>
      <xdr:colOff>38100</xdr:colOff>
      <xdr:row>60</xdr:row>
      <xdr:rowOff>168366</xdr:rowOff>
    </xdr:to>
    <xdr:sp macro="" textlink="">
      <xdr:nvSpPr>
        <xdr:cNvPr id="198" name="楕円 197">
          <a:extLst>
            <a:ext uri="{FF2B5EF4-FFF2-40B4-BE49-F238E27FC236}">
              <a16:creationId xmlns:a16="http://schemas.microsoft.com/office/drawing/2014/main" id="{00000000-0008-0000-0F00-0000C6000000}"/>
            </a:ext>
          </a:extLst>
        </xdr:cNvPr>
        <xdr:cNvSpPr/>
      </xdr:nvSpPr>
      <xdr:spPr>
        <a:xfrm>
          <a:off x="1079500" y="1035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117566</xdr:rowOff>
    </xdr:from>
    <xdr:to>
      <xdr:col>10</xdr:col>
      <xdr:colOff>114300</xdr:colOff>
      <xdr:row>60</xdr:row>
      <xdr:rowOff>146957</xdr:rowOff>
    </xdr:to>
    <xdr:cxnSp macro="">
      <xdr:nvCxnSpPr>
        <xdr:cNvPr id="199" name="直線コネクタ 198">
          <a:extLst>
            <a:ext uri="{FF2B5EF4-FFF2-40B4-BE49-F238E27FC236}">
              <a16:creationId xmlns:a16="http://schemas.microsoft.com/office/drawing/2014/main" id="{00000000-0008-0000-0F00-0000C7000000}"/>
            </a:ext>
          </a:extLst>
        </xdr:cNvPr>
        <xdr:cNvCxnSpPr/>
      </xdr:nvCxnSpPr>
      <xdr:spPr>
        <a:xfrm>
          <a:off x="1130300" y="10404566"/>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110507</xdr:rowOff>
    </xdr:from>
    <xdr:ext cx="405111" cy="259045"/>
    <xdr:sp macro="" textlink="">
      <xdr:nvSpPr>
        <xdr:cNvPr id="200" name="n_1aveValue【体育館・プール】&#10;有形固定資産減価償却率">
          <a:extLst>
            <a:ext uri="{FF2B5EF4-FFF2-40B4-BE49-F238E27FC236}">
              <a16:creationId xmlns:a16="http://schemas.microsoft.com/office/drawing/2014/main" id="{00000000-0008-0000-0F00-0000C8000000}"/>
            </a:ext>
          </a:extLst>
        </xdr:cNvPr>
        <xdr:cNvSpPr txBox="1"/>
      </xdr:nvSpPr>
      <xdr:spPr>
        <a:xfrm>
          <a:off x="3582044" y="1056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86014</xdr:rowOff>
    </xdr:from>
    <xdr:ext cx="405111" cy="259045"/>
    <xdr:sp macro="" textlink="">
      <xdr:nvSpPr>
        <xdr:cNvPr id="201" name="n_2aveValue【体育館・プール】&#10;有形固定資産減価償却率">
          <a:extLst>
            <a:ext uri="{FF2B5EF4-FFF2-40B4-BE49-F238E27FC236}">
              <a16:creationId xmlns:a16="http://schemas.microsoft.com/office/drawing/2014/main" id="{00000000-0008-0000-0F00-0000C9000000}"/>
            </a:ext>
          </a:extLst>
        </xdr:cNvPr>
        <xdr:cNvSpPr txBox="1"/>
      </xdr:nvSpPr>
      <xdr:spPr>
        <a:xfrm>
          <a:off x="2705744" y="10544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45193</xdr:rowOff>
    </xdr:from>
    <xdr:ext cx="405111" cy="259045"/>
    <xdr:sp macro="" textlink="">
      <xdr:nvSpPr>
        <xdr:cNvPr id="202" name="n_3aveValue【体育館・プール】&#10;有形固定資産減価償却率">
          <a:extLst>
            <a:ext uri="{FF2B5EF4-FFF2-40B4-BE49-F238E27FC236}">
              <a16:creationId xmlns:a16="http://schemas.microsoft.com/office/drawing/2014/main" id="{00000000-0008-0000-0F00-0000CA000000}"/>
            </a:ext>
          </a:extLst>
        </xdr:cNvPr>
        <xdr:cNvSpPr txBox="1"/>
      </xdr:nvSpPr>
      <xdr:spPr>
        <a:xfrm>
          <a:off x="1816744" y="10503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12536</xdr:rowOff>
    </xdr:from>
    <xdr:ext cx="405111" cy="259045"/>
    <xdr:sp macro="" textlink="">
      <xdr:nvSpPr>
        <xdr:cNvPr id="203" name="n_4aveValue【体育館・プール】&#10;有形固定資産減価償却率">
          <a:extLst>
            <a:ext uri="{FF2B5EF4-FFF2-40B4-BE49-F238E27FC236}">
              <a16:creationId xmlns:a16="http://schemas.microsoft.com/office/drawing/2014/main" id="{00000000-0008-0000-0F00-0000CB000000}"/>
            </a:ext>
          </a:extLst>
        </xdr:cNvPr>
        <xdr:cNvSpPr txBox="1"/>
      </xdr:nvSpPr>
      <xdr:spPr>
        <a:xfrm>
          <a:off x="927744" y="104709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114680</xdr:rowOff>
    </xdr:from>
    <xdr:ext cx="405111" cy="259045"/>
    <xdr:sp macro="" textlink="">
      <xdr:nvSpPr>
        <xdr:cNvPr id="204" name="n_1mainValue【体育館・プール】&#10;有形固定資産減価償却率">
          <a:extLst>
            <a:ext uri="{FF2B5EF4-FFF2-40B4-BE49-F238E27FC236}">
              <a16:creationId xmlns:a16="http://schemas.microsoft.com/office/drawing/2014/main" id="{00000000-0008-0000-0F00-0000CC000000}"/>
            </a:ext>
          </a:extLst>
        </xdr:cNvPr>
        <xdr:cNvSpPr txBox="1"/>
      </xdr:nvSpPr>
      <xdr:spPr>
        <a:xfrm>
          <a:off x="3582044" y="102302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78757</xdr:rowOff>
    </xdr:from>
    <xdr:ext cx="405111" cy="259045"/>
    <xdr:sp macro="" textlink="">
      <xdr:nvSpPr>
        <xdr:cNvPr id="205" name="n_2mainValue【体育館・プール】&#10;有形固定資産減価償却率">
          <a:extLst>
            <a:ext uri="{FF2B5EF4-FFF2-40B4-BE49-F238E27FC236}">
              <a16:creationId xmlns:a16="http://schemas.microsoft.com/office/drawing/2014/main" id="{00000000-0008-0000-0F00-0000CD000000}"/>
            </a:ext>
          </a:extLst>
        </xdr:cNvPr>
        <xdr:cNvSpPr txBox="1"/>
      </xdr:nvSpPr>
      <xdr:spPr>
        <a:xfrm>
          <a:off x="2705744" y="1019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42834</xdr:rowOff>
    </xdr:from>
    <xdr:ext cx="405111" cy="259045"/>
    <xdr:sp macro="" textlink="">
      <xdr:nvSpPr>
        <xdr:cNvPr id="206" name="n_3mainValue【体育館・プール】&#10;有形固定資産減価償却率">
          <a:extLst>
            <a:ext uri="{FF2B5EF4-FFF2-40B4-BE49-F238E27FC236}">
              <a16:creationId xmlns:a16="http://schemas.microsoft.com/office/drawing/2014/main" id="{00000000-0008-0000-0F00-0000CE000000}"/>
            </a:ext>
          </a:extLst>
        </xdr:cNvPr>
        <xdr:cNvSpPr txBox="1"/>
      </xdr:nvSpPr>
      <xdr:spPr>
        <a:xfrm>
          <a:off x="1816744" y="101583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13443</xdr:rowOff>
    </xdr:from>
    <xdr:ext cx="405111" cy="259045"/>
    <xdr:sp macro="" textlink="">
      <xdr:nvSpPr>
        <xdr:cNvPr id="207" name="n_4mainValue【体育館・プール】&#10;有形固定資産減価償却率">
          <a:extLst>
            <a:ext uri="{FF2B5EF4-FFF2-40B4-BE49-F238E27FC236}">
              <a16:creationId xmlns:a16="http://schemas.microsoft.com/office/drawing/2014/main" id="{00000000-0008-0000-0F00-0000CF000000}"/>
            </a:ext>
          </a:extLst>
        </xdr:cNvPr>
        <xdr:cNvSpPr txBox="1"/>
      </xdr:nvSpPr>
      <xdr:spPr>
        <a:xfrm>
          <a:off x="927744" y="10128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a:extLst>
            <a:ext uri="{FF2B5EF4-FFF2-40B4-BE49-F238E27FC236}">
              <a16:creationId xmlns:a16="http://schemas.microsoft.com/office/drawing/2014/main" id="{00000000-0008-0000-0F00-0000D0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a:extLst>
            <a:ext uri="{FF2B5EF4-FFF2-40B4-BE49-F238E27FC236}">
              <a16:creationId xmlns:a16="http://schemas.microsoft.com/office/drawing/2014/main" id="{00000000-0008-0000-0F00-0000D1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a:extLst>
            <a:ext uri="{FF2B5EF4-FFF2-40B4-BE49-F238E27FC236}">
              <a16:creationId xmlns:a16="http://schemas.microsoft.com/office/drawing/2014/main" id="{00000000-0008-0000-0F00-0000D2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a:extLst>
            <a:ext uri="{FF2B5EF4-FFF2-40B4-BE49-F238E27FC236}">
              <a16:creationId xmlns:a16="http://schemas.microsoft.com/office/drawing/2014/main" id="{00000000-0008-0000-0F00-0000D3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a:extLst>
            <a:ext uri="{FF2B5EF4-FFF2-40B4-BE49-F238E27FC236}">
              <a16:creationId xmlns:a16="http://schemas.microsoft.com/office/drawing/2014/main" id="{00000000-0008-0000-0F00-0000D4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a:extLst>
            <a:ext uri="{FF2B5EF4-FFF2-40B4-BE49-F238E27FC236}">
              <a16:creationId xmlns:a16="http://schemas.microsoft.com/office/drawing/2014/main" id="{00000000-0008-0000-0F00-0000D5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a:extLst>
            <a:ext uri="{FF2B5EF4-FFF2-40B4-BE49-F238E27FC236}">
              <a16:creationId xmlns:a16="http://schemas.microsoft.com/office/drawing/2014/main" id="{00000000-0008-0000-0F00-0000D6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a:extLst>
            <a:ext uri="{FF2B5EF4-FFF2-40B4-BE49-F238E27FC236}">
              <a16:creationId xmlns:a16="http://schemas.microsoft.com/office/drawing/2014/main" id="{00000000-0008-0000-0F00-0000D7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a:extLst>
            <a:ext uri="{FF2B5EF4-FFF2-40B4-BE49-F238E27FC236}">
              <a16:creationId xmlns:a16="http://schemas.microsoft.com/office/drawing/2014/main" id="{00000000-0008-0000-0F00-0000D8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a:extLst>
            <a:ext uri="{FF2B5EF4-FFF2-40B4-BE49-F238E27FC236}">
              <a16:creationId xmlns:a16="http://schemas.microsoft.com/office/drawing/2014/main" id="{00000000-0008-0000-0F00-0000D9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a:extLst>
            <a:ext uri="{FF2B5EF4-FFF2-40B4-BE49-F238E27FC236}">
              <a16:creationId xmlns:a16="http://schemas.microsoft.com/office/drawing/2014/main" id="{00000000-0008-0000-0F00-0000DA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9" name="テキスト ボックス 218">
          <a:extLst>
            <a:ext uri="{FF2B5EF4-FFF2-40B4-BE49-F238E27FC236}">
              <a16:creationId xmlns:a16="http://schemas.microsoft.com/office/drawing/2014/main" id="{00000000-0008-0000-0F00-0000DB000000}"/>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a:extLst>
            <a:ext uri="{FF2B5EF4-FFF2-40B4-BE49-F238E27FC236}">
              <a16:creationId xmlns:a16="http://schemas.microsoft.com/office/drawing/2014/main" id="{00000000-0008-0000-0F00-0000DC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1" name="テキスト ボックス 220">
          <a:extLst>
            <a:ext uri="{FF2B5EF4-FFF2-40B4-BE49-F238E27FC236}">
              <a16:creationId xmlns:a16="http://schemas.microsoft.com/office/drawing/2014/main" id="{00000000-0008-0000-0F00-0000DD000000}"/>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a:extLst>
            <a:ext uri="{FF2B5EF4-FFF2-40B4-BE49-F238E27FC236}">
              <a16:creationId xmlns:a16="http://schemas.microsoft.com/office/drawing/2014/main" id="{00000000-0008-0000-0F00-0000DE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3" name="テキスト ボックス 222">
          <a:extLst>
            <a:ext uri="{FF2B5EF4-FFF2-40B4-BE49-F238E27FC236}">
              <a16:creationId xmlns:a16="http://schemas.microsoft.com/office/drawing/2014/main" id="{00000000-0008-0000-0F00-0000DF000000}"/>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a:extLst>
            <a:ext uri="{FF2B5EF4-FFF2-40B4-BE49-F238E27FC236}">
              <a16:creationId xmlns:a16="http://schemas.microsoft.com/office/drawing/2014/main" id="{00000000-0008-0000-0F00-0000E0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5" name="テキスト ボックス 224">
          <a:extLst>
            <a:ext uri="{FF2B5EF4-FFF2-40B4-BE49-F238E27FC236}">
              <a16:creationId xmlns:a16="http://schemas.microsoft.com/office/drawing/2014/main" id="{00000000-0008-0000-0F00-0000E1000000}"/>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a:extLst>
            <a:ext uri="{FF2B5EF4-FFF2-40B4-BE49-F238E27FC236}">
              <a16:creationId xmlns:a16="http://schemas.microsoft.com/office/drawing/2014/main" id="{00000000-0008-0000-0F00-0000E2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7" name="テキスト ボックス 226">
          <a:extLst>
            <a:ext uri="{FF2B5EF4-FFF2-40B4-BE49-F238E27FC236}">
              <a16:creationId xmlns:a16="http://schemas.microsoft.com/office/drawing/2014/main" id="{00000000-0008-0000-0F00-0000E3000000}"/>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a:extLst>
            <a:ext uri="{FF2B5EF4-FFF2-40B4-BE49-F238E27FC236}">
              <a16:creationId xmlns:a16="http://schemas.microsoft.com/office/drawing/2014/main" id="{00000000-0008-0000-0F00-0000E4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9" name="テキスト ボックス 228">
          <a:extLst>
            <a:ext uri="{FF2B5EF4-FFF2-40B4-BE49-F238E27FC236}">
              <a16:creationId xmlns:a16="http://schemas.microsoft.com/office/drawing/2014/main" id="{00000000-0008-0000-0F00-0000E5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体育館・プール】&#10;一人当たり面積グラフ枠">
          <a:extLst>
            <a:ext uri="{FF2B5EF4-FFF2-40B4-BE49-F238E27FC236}">
              <a16:creationId xmlns:a16="http://schemas.microsoft.com/office/drawing/2014/main" id="{00000000-0008-0000-0F00-0000E6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93980</xdr:rowOff>
    </xdr:from>
    <xdr:to>
      <xdr:col>54</xdr:col>
      <xdr:colOff>189865</xdr:colOff>
      <xdr:row>64</xdr:row>
      <xdr:rowOff>50800</xdr:rowOff>
    </xdr:to>
    <xdr:cxnSp macro="">
      <xdr:nvCxnSpPr>
        <xdr:cNvPr id="231" name="直線コネクタ 230">
          <a:extLst>
            <a:ext uri="{FF2B5EF4-FFF2-40B4-BE49-F238E27FC236}">
              <a16:creationId xmlns:a16="http://schemas.microsoft.com/office/drawing/2014/main" id="{00000000-0008-0000-0F00-0000E7000000}"/>
            </a:ext>
          </a:extLst>
        </xdr:cNvPr>
        <xdr:cNvCxnSpPr/>
      </xdr:nvCxnSpPr>
      <xdr:spPr>
        <a:xfrm flipV="1">
          <a:off x="10476865" y="9523730"/>
          <a:ext cx="0" cy="1499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54627</xdr:rowOff>
    </xdr:from>
    <xdr:ext cx="469744" cy="259045"/>
    <xdr:sp macro="" textlink="">
      <xdr:nvSpPr>
        <xdr:cNvPr id="232" name="【体育館・プール】&#10;一人当たり面積最小値テキスト">
          <a:extLst>
            <a:ext uri="{FF2B5EF4-FFF2-40B4-BE49-F238E27FC236}">
              <a16:creationId xmlns:a16="http://schemas.microsoft.com/office/drawing/2014/main" id="{00000000-0008-0000-0F00-0000E8000000}"/>
            </a:ext>
          </a:extLst>
        </xdr:cNvPr>
        <xdr:cNvSpPr txBox="1"/>
      </xdr:nvSpPr>
      <xdr:spPr>
        <a:xfrm>
          <a:off x="10515600" y="1102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50800</xdr:rowOff>
    </xdr:from>
    <xdr:to>
      <xdr:col>55</xdr:col>
      <xdr:colOff>88900</xdr:colOff>
      <xdr:row>64</xdr:row>
      <xdr:rowOff>50800</xdr:rowOff>
    </xdr:to>
    <xdr:cxnSp macro="">
      <xdr:nvCxnSpPr>
        <xdr:cNvPr id="233" name="直線コネクタ 232">
          <a:extLst>
            <a:ext uri="{FF2B5EF4-FFF2-40B4-BE49-F238E27FC236}">
              <a16:creationId xmlns:a16="http://schemas.microsoft.com/office/drawing/2014/main" id="{00000000-0008-0000-0F00-0000E9000000}"/>
            </a:ext>
          </a:extLst>
        </xdr:cNvPr>
        <xdr:cNvCxnSpPr/>
      </xdr:nvCxnSpPr>
      <xdr:spPr>
        <a:xfrm>
          <a:off x="10388600" y="1102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40657</xdr:rowOff>
    </xdr:from>
    <xdr:ext cx="469744" cy="259045"/>
    <xdr:sp macro="" textlink="">
      <xdr:nvSpPr>
        <xdr:cNvPr id="234" name="【体育館・プール】&#10;一人当たり面積最大値テキスト">
          <a:extLst>
            <a:ext uri="{FF2B5EF4-FFF2-40B4-BE49-F238E27FC236}">
              <a16:creationId xmlns:a16="http://schemas.microsoft.com/office/drawing/2014/main" id="{00000000-0008-0000-0F00-0000EA000000}"/>
            </a:ext>
          </a:extLst>
        </xdr:cNvPr>
        <xdr:cNvSpPr txBox="1"/>
      </xdr:nvSpPr>
      <xdr:spPr>
        <a:xfrm>
          <a:off x="10515600" y="929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93980</xdr:rowOff>
    </xdr:from>
    <xdr:to>
      <xdr:col>55</xdr:col>
      <xdr:colOff>88900</xdr:colOff>
      <xdr:row>55</xdr:row>
      <xdr:rowOff>93980</xdr:rowOff>
    </xdr:to>
    <xdr:cxnSp macro="">
      <xdr:nvCxnSpPr>
        <xdr:cNvPr id="235" name="直線コネクタ 234">
          <a:extLst>
            <a:ext uri="{FF2B5EF4-FFF2-40B4-BE49-F238E27FC236}">
              <a16:creationId xmlns:a16="http://schemas.microsoft.com/office/drawing/2014/main" id="{00000000-0008-0000-0F00-0000EB000000}"/>
            </a:ext>
          </a:extLst>
        </xdr:cNvPr>
        <xdr:cNvCxnSpPr/>
      </xdr:nvCxnSpPr>
      <xdr:spPr>
        <a:xfrm>
          <a:off x="10388600" y="9523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64787</xdr:rowOff>
    </xdr:from>
    <xdr:ext cx="469744" cy="259045"/>
    <xdr:sp macro="" textlink="">
      <xdr:nvSpPr>
        <xdr:cNvPr id="236" name="【体育館・プール】&#10;一人当たり面積平均値テキスト">
          <a:extLst>
            <a:ext uri="{FF2B5EF4-FFF2-40B4-BE49-F238E27FC236}">
              <a16:creationId xmlns:a16="http://schemas.microsoft.com/office/drawing/2014/main" id="{00000000-0008-0000-0F00-0000EC000000}"/>
            </a:ext>
          </a:extLst>
        </xdr:cNvPr>
        <xdr:cNvSpPr txBox="1"/>
      </xdr:nvSpPr>
      <xdr:spPr>
        <a:xfrm>
          <a:off x="10515600" y="103517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41910</xdr:rowOff>
    </xdr:from>
    <xdr:to>
      <xdr:col>55</xdr:col>
      <xdr:colOff>50800</xdr:colOff>
      <xdr:row>61</xdr:row>
      <xdr:rowOff>143510</xdr:rowOff>
    </xdr:to>
    <xdr:sp macro="" textlink="">
      <xdr:nvSpPr>
        <xdr:cNvPr id="237" name="フローチャート: 判断 236">
          <a:extLst>
            <a:ext uri="{FF2B5EF4-FFF2-40B4-BE49-F238E27FC236}">
              <a16:creationId xmlns:a16="http://schemas.microsoft.com/office/drawing/2014/main" id="{00000000-0008-0000-0F00-0000ED000000}"/>
            </a:ext>
          </a:extLst>
        </xdr:cNvPr>
        <xdr:cNvSpPr/>
      </xdr:nvSpPr>
      <xdr:spPr>
        <a:xfrm>
          <a:off x="10426700" y="10500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72390</xdr:rowOff>
    </xdr:from>
    <xdr:to>
      <xdr:col>50</xdr:col>
      <xdr:colOff>165100</xdr:colOff>
      <xdr:row>62</xdr:row>
      <xdr:rowOff>2540</xdr:rowOff>
    </xdr:to>
    <xdr:sp macro="" textlink="">
      <xdr:nvSpPr>
        <xdr:cNvPr id="238" name="フローチャート: 判断 237">
          <a:extLst>
            <a:ext uri="{FF2B5EF4-FFF2-40B4-BE49-F238E27FC236}">
              <a16:creationId xmlns:a16="http://schemas.microsoft.com/office/drawing/2014/main" id="{00000000-0008-0000-0F00-0000EE000000}"/>
            </a:ext>
          </a:extLst>
        </xdr:cNvPr>
        <xdr:cNvSpPr/>
      </xdr:nvSpPr>
      <xdr:spPr>
        <a:xfrm>
          <a:off x="9588500" y="1053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38100</xdr:rowOff>
    </xdr:from>
    <xdr:to>
      <xdr:col>46</xdr:col>
      <xdr:colOff>38100</xdr:colOff>
      <xdr:row>61</xdr:row>
      <xdr:rowOff>139700</xdr:rowOff>
    </xdr:to>
    <xdr:sp macro="" textlink="">
      <xdr:nvSpPr>
        <xdr:cNvPr id="239" name="フローチャート: 判断 238">
          <a:extLst>
            <a:ext uri="{FF2B5EF4-FFF2-40B4-BE49-F238E27FC236}">
              <a16:creationId xmlns:a16="http://schemas.microsoft.com/office/drawing/2014/main" id="{00000000-0008-0000-0F00-0000EF000000}"/>
            </a:ext>
          </a:extLst>
        </xdr:cNvPr>
        <xdr:cNvSpPr/>
      </xdr:nvSpPr>
      <xdr:spPr>
        <a:xfrm>
          <a:off x="8699500" y="10496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80010</xdr:rowOff>
    </xdr:from>
    <xdr:to>
      <xdr:col>41</xdr:col>
      <xdr:colOff>101600</xdr:colOff>
      <xdr:row>62</xdr:row>
      <xdr:rowOff>10160</xdr:rowOff>
    </xdr:to>
    <xdr:sp macro="" textlink="">
      <xdr:nvSpPr>
        <xdr:cNvPr id="240" name="フローチャート: 判断 239">
          <a:extLst>
            <a:ext uri="{FF2B5EF4-FFF2-40B4-BE49-F238E27FC236}">
              <a16:creationId xmlns:a16="http://schemas.microsoft.com/office/drawing/2014/main" id="{00000000-0008-0000-0F00-0000F0000000}"/>
            </a:ext>
          </a:extLst>
        </xdr:cNvPr>
        <xdr:cNvSpPr/>
      </xdr:nvSpPr>
      <xdr:spPr>
        <a:xfrm>
          <a:off x="7810500" y="1053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129540</xdr:rowOff>
    </xdr:from>
    <xdr:to>
      <xdr:col>36</xdr:col>
      <xdr:colOff>165100</xdr:colOff>
      <xdr:row>62</xdr:row>
      <xdr:rowOff>59690</xdr:rowOff>
    </xdr:to>
    <xdr:sp macro="" textlink="">
      <xdr:nvSpPr>
        <xdr:cNvPr id="241" name="フローチャート: 判断 240">
          <a:extLst>
            <a:ext uri="{FF2B5EF4-FFF2-40B4-BE49-F238E27FC236}">
              <a16:creationId xmlns:a16="http://schemas.microsoft.com/office/drawing/2014/main" id="{00000000-0008-0000-0F00-0000F1000000}"/>
            </a:ext>
          </a:extLst>
        </xdr:cNvPr>
        <xdr:cNvSpPr/>
      </xdr:nvSpPr>
      <xdr:spPr>
        <a:xfrm>
          <a:off x="6921500" y="10587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F00-0000F2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F00-0000F3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F00-0000F4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0000000-0008-0000-0F00-0000F5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00000000-0008-0000-0F00-0000F6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106680</xdr:rowOff>
    </xdr:from>
    <xdr:to>
      <xdr:col>55</xdr:col>
      <xdr:colOff>50800</xdr:colOff>
      <xdr:row>63</xdr:row>
      <xdr:rowOff>36830</xdr:rowOff>
    </xdr:to>
    <xdr:sp macro="" textlink="">
      <xdr:nvSpPr>
        <xdr:cNvPr id="247" name="楕円 246">
          <a:extLst>
            <a:ext uri="{FF2B5EF4-FFF2-40B4-BE49-F238E27FC236}">
              <a16:creationId xmlns:a16="http://schemas.microsoft.com/office/drawing/2014/main" id="{00000000-0008-0000-0F00-0000F7000000}"/>
            </a:ext>
          </a:extLst>
        </xdr:cNvPr>
        <xdr:cNvSpPr/>
      </xdr:nvSpPr>
      <xdr:spPr>
        <a:xfrm>
          <a:off x="10426700" y="1073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85107</xdr:rowOff>
    </xdr:from>
    <xdr:ext cx="469744" cy="259045"/>
    <xdr:sp macro="" textlink="">
      <xdr:nvSpPr>
        <xdr:cNvPr id="248" name="【体育館・プール】&#10;一人当たり面積該当値テキスト">
          <a:extLst>
            <a:ext uri="{FF2B5EF4-FFF2-40B4-BE49-F238E27FC236}">
              <a16:creationId xmlns:a16="http://schemas.microsoft.com/office/drawing/2014/main" id="{00000000-0008-0000-0F00-0000F8000000}"/>
            </a:ext>
          </a:extLst>
        </xdr:cNvPr>
        <xdr:cNvSpPr txBox="1"/>
      </xdr:nvSpPr>
      <xdr:spPr>
        <a:xfrm>
          <a:off x="10515600" y="10715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106680</xdr:rowOff>
    </xdr:from>
    <xdr:to>
      <xdr:col>50</xdr:col>
      <xdr:colOff>165100</xdr:colOff>
      <xdr:row>63</xdr:row>
      <xdr:rowOff>36830</xdr:rowOff>
    </xdr:to>
    <xdr:sp macro="" textlink="">
      <xdr:nvSpPr>
        <xdr:cNvPr id="249" name="楕円 248">
          <a:extLst>
            <a:ext uri="{FF2B5EF4-FFF2-40B4-BE49-F238E27FC236}">
              <a16:creationId xmlns:a16="http://schemas.microsoft.com/office/drawing/2014/main" id="{00000000-0008-0000-0F00-0000F9000000}"/>
            </a:ext>
          </a:extLst>
        </xdr:cNvPr>
        <xdr:cNvSpPr/>
      </xdr:nvSpPr>
      <xdr:spPr>
        <a:xfrm>
          <a:off x="9588500" y="1073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157480</xdr:rowOff>
    </xdr:from>
    <xdr:to>
      <xdr:col>55</xdr:col>
      <xdr:colOff>0</xdr:colOff>
      <xdr:row>62</xdr:row>
      <xdr:rowOff>157480</xdr:rowOff>
    </xdr:to>
    <xdr:cxnSp macro="">
      <xdr:nvCxnSpPr>
        <xdr:cNvPr id="250" name="直線コネクタ 249">
          <a:extLst>
            <a:ext uri="{FF2B5EF4-FFF2-40B4-BE49-F238E27FC236}">
              <a16:creationId xmlns:a16="http://schemas.microsoft.com/office/drawing/2014/main" id="{00000000-0008-0000-0F00-0000FA000000}"/>
            </a:ext>
          </a:extLst>
        </xdr:cNvPr>
        <xdr:cNvCxnSpPr/>
      </xdr:nvCxnSpPr>
      <xdr:spPr>
        <a:xfrm>
          <a:off x="9639300" y="107873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106680</xdr:rowOff>
    </xdr:from>
    <xdr:to>
      <xdr:col>46</xdr:col>
      <xdr:colOff>38100</xdr:colOff>
      <xdr:row>63</xdr:row>
      <xdr:rowOff>36830</xdr:rowOff>
    </xdr:to>
    <xdr:sp macro="" textlink="">
      <xdr:nvSpPr>
        <xdr:cNvPr id="251" name="楕円 250">
          <a:extLst>
            <a:ext uri="{FF2B5EF4-FFF2-40B4-BE49-F238E27FC236}">
              <a16:creationId xmlns:a16="http://schemas.microsoft.com/office/drawing/2014/main" id="{00000000-0008-0000-0F00-0000FB000000}"/>
            </a:ext>
          </a:extLst>
        </xdr:cNvPr>
        <xdr:cNvSpPr/>
      </xdr:nvSpPr>
      <xdr:spPr>
        <a:xfrm>
          <a:off x="8699500" y="1073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157480</xdr:rowOff>
    </xdr:from>
    <xdr:to>
      <xdr:col>50</xdr:col>
      <xdr:colOff>114300</xdr:colOff>
      <xdr:row>62</xdr:row>
      <xdr:rowOff>157480</xdr:rowOff>
    </xdr:to>
    <xdr:cxnSp macro="">
      <xdr:nvCxnSpPr>
        <xdr:cNvPr id="252" name="直線コネクタ 251">
          <a:extLst>
            <a:ext uri="{FF2B5EF4-FFF2-40B4-BE49-F238E27FC236}">
              <a16:creationId xmlns:a16="http://schemas.microsoft.com/office/drawing/2014/main" id="{00000000-0008-0000-0F00-0000FC000000}"/>
            </a:ext>
          </a:extLst>
        </xdr:cNvPr>
        <xdr:cNvCxnSpPr/>
      </xdr:nvCxnSpPr>
      <xdr:spPr>
        <a:xfrm>
          <a:off x="8750300" y="107873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105410</xdr:rowOff>
    </xdr:from>
    <xdr:to>
      <xdr:col>41</xdr:col>
      <xdr:colOff>101600</xdr:colOff>
      <xdr:row>63</xdr:row>
      <xdr:rowOff>35560</xdr:rowOff>
    </xdr:to>
    <xdr:sp macro="" textlink="">
      <xdr:nvSpPr>
        <xdr:cNvPr id="253" name="楕円 252">
          <a:extLst>
            <a:ext uri="{FF2B5EF4-FFF2-40B4-BE49-F238E27FC236}">
              <a16:creationId xmlns:a16="http://schemas.microsoft.com/office/drawing/2014/main" id="{00000000-0008-0000-0F00-0000FD000000}"/>
            </a:ext>
          </a:extLst>
        </xdr:cNvPr>
        <xdr:cNvSpPr/>
      </xdr:nvSpPr>
      <xdr:spPr>
        <a:xfrm>
          <a:off x="7810500" y="10735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156210</xdr:rowOff>
    </xdr:from>
    <xdr:to>
      <xdr:col>45</xdr:col>
      <xdr:colOff>177800</xdr:colOff>
      <xdr:row>62</xdr:row>
      <xdr:rowOff>157480</xdr:rowOff>
    </xdr:to>
    <xdr:cxnSp macro="">
      <xdr:nvCxnSpPr>
        <xdr:cNvPr id="254" name="直線コネクタ 253">
          <a:extLst>
            <a:ext uri="{FF2B5EF4-FFF2-40B4-BE49-F238E27FC236}">
              <a16:creationId xmlns:a16="http://schemas.microsoft.com/office/drawing/2014/main" id="{00000000-0008-0000-0F00-0000FE000000}"/>
            </a:ext>
          </a:extLst>
        </xdr:cNvPr>
        <xdr:cNvCxnSpPr/>
      </xdr:nvCxnSpPr>
      <xdr:spPr>
        <a:xfrm>
          <a:off x="7861300" y="1078611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106680</xdr:rowOff>
    </xdr:from>
    <xdr:to>
      <xdr:col>36</xdr:col>
      <xdr:colOff>165100</xdr:colOff>
      <xdr:row>63</xdr:row>
      <xdr:rowOff>36830</xdr:rowOff>
    </xdr:to>
    <xdr:sp macro="" textlink="">
      <xdr:nvSpPr>
        <xdr:cNvPr id="255" name="楕円 254">
          <a:extLst>
            <a:ext uri="{FF2B5EF4-FFF2-40B4-BE49-F238E27FC236}">
              <a16:creationId xmlns:a16="http://schemas.microsoft.com/office/drawing/2014/main" id="{00000000-0008-0000-0F00-0000FF000000}"/>
            </a:ext>
          </a:extLst>
        </xdr:cNvPr>
        <xdr:cNvSpPr/>
      </xdr:nvSpPr>
      <xdr:spPr>
        <a:xfrm>
          <a:off x="6921500" y="1073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156210</xdr:rowOff>
    </xdr:from>
    <xdr:to>
      <xdr:col>41</xdr:col>
      <xdr:colOff>50800</xdr:colOff>
      <xdr:row>62</xdr:row>
      <xdr:rowOff>157480</xdr:rowOff>
    </xdr:to>
    <xdr:cxnSp macro="">
      <xdr:nvCxnSpPr>
        <xdr:cNvPr id="256" name="直線コネクタ 255">
          <a:extLst>
            <a:ext uri="{FF2B5EF4-FFF2-40B4-BE49-F238E27FC236}">
              <a16:creationId xmlns:a16="http://schemas.microsoft.com/office/drawing/2014/main" id="{00000000-0008-0000-0F00-000000010000}"/>
            </a:ext>
          </a:extLst>
        </xdr:cNvPr>
        <xdr:cNvCxnSpPr/>
      </xdr:nvCxnSpPr>
      <xdr:spPr>
        <a:xfrm flipV="1">
          <a:off x="6972300" y="1078611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19067</xdr:rowOff>
    </xdr:from>
    <xdr:ext cx="469744" cy="259045"/>
    <xdr:sp macro="" textlink="">
      <xdr:nvSpPr>
        <xdr:cNvPr id="257" name="n_1aveValue【体育館・プール】&#10;一人当たり面積">
          <a:extLst>
            <a:ext uri="{FF2B5EF4-FFF2-40B4-BE49-F238E27FC236}">
              <a16:creationId xmlns:a16="http://schemas.microsoft.com/office/drawing/2014/main" id="{00000000-0008-0000-0F00-000001010000}"/>
            </a:ext>
          </a:extLst>
        </xdr:cNvPr>
        <xdr:cNvSpPr txBox="1"/>
      </xdr:nvSpPr>
      <xdr:spPr>
        <a:xfrm>
          <a:off x="9391727" y="10306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156227</xdr:rowOff>
    </xdr:from>
    <xdr:ext cx="469744" cy="259045"/>
    <xdr:sp macro="" textlink="">
      <xdr:nvSpPr>
        <xdr:cNvPr id="258" name="n_2aveValue【体育館・プール】&#10;一人当たり面積">
          <a:extLst>
            <a:ext uri="{FF2B5EF4-FFF2-40B4-BE49-F238E27FC236}">
              <a16:creationId xmlns:a16="http://schemas.microsoft.com/office/drawing/2014/main" id="{00000000-0008-0000-0F00-000002010000}"/>
            </a:ext>
          </a:extLst>
        </xdr:cNvPr>
        <xdr:cNvSpPr txBox="1"/>
      </xdr:nvSpPr>
      <xdr:spPr>
        <a:xfrm>
          <a:off x="8515427" y="10271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26687</xdr:rowOff>
    </xdr:from>
    <xdr:ext cx="469744" cy="259045"/>
    <xdr:sp macro="" textlink="">
      <xdr:nvSpPr>
        <xdr:cNvPr id="259" name="n_3aveValue【体育館・プール】&#10;一人当たり面積">
          <a:extLst>
            <a:ext uri="{FF2B5EF4-FFF2-40B4-BE49-F238E27FC236}">
              <a16:creationId xmlns:a16="http://schemas.microsoft.com/office/drawing/2014/main" id="{00000000-0008-0000-0F00-000003010000}"/>
            </a:ext>
          </a:extLst>
        </xdr:cNvPr>
        <xdr:cNvSpPr txBox="1"/>
      </xdr:nvSpPr>
      <xdr:spPr>
        <a:xfrm>
          <a:off x="7626427" y="10313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76217</xdr:rowOff>
    </xdr:from>
    <xdr:ext cx="469744" cy="259045"/>
    <xdr:sp macro="" textlink="">
      <xdr:nvSpPr>
        <xdr:cNvPr id="260" name="n_4aveValue【体育館・プール】&#10;一人当たり面積">
          <a:extLst>
            <a:ext uri="{FF2B5EF4-FFF2-40B4-BE49-F238E27FC236}">
              <a16:creationId xmlns:a16="http://schemas.microsoft.com/office/drawing/2014/main" id="{00000000-0008-0000-0F00-000004010000}"/>
            </a:ext>
          </a:extLst>
        </xdr:cNvPr>
        <xdr:cNvSpPr txBox="1"/>
      </xdr:nvSpPr>
      <xdr:spPr>
        <a:xfrm>
          <a:off x="6737427" y="10363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27957</xdr:rowOff>
    </xdr:from>
    <xdr:ext cx="469744" cy="259045"/>
    <xdr:sp macro="" textlink="">
      <xdr:nvSpPr>
        <xdr:cNvPr id="261" name="n_1mainValue【体育館・プール】&#10;一人当たり面積">
          <a:extLst>
            <a:ext uri="{FF2B5EF4-FFF2-40B4-BE49-F238E27FC236}">
              <a16:creationId xmlns:a16="http://schemas.microsoft.com/office/drawing/2014/main" id="{00000000-0008-0000-0F00-000005010000}"/>
            </a:ext>
          </a:extLst>
        </xdr:cNvPr>
        <xdr:cNvSpPr txBox="1"/>
      </xdr:nvSpPr>
      <xdr:spPr>
        <a:xfrm>
          <a:off x="9391727" y="1082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27957</xdr:rowOff>
    </xdr:from>
    <xdr:ext cx="469744" cy="259045"/>
    <xdr:sp macro="" textlink="">
      <xdr:nvSpPr>
        <xdr:cNvPr id="262" name="n_2mainValue【体育館・プール】&#10;一人当たり面積">
          <a:extLst>
            <a:ext uri="{FF2B5EF4-FFF2-40B4-BE49-F238E27FC236}">
              <a16:creationId xmlns:a16="http://schemas.microsoft.com/office/drawing/2014/main" id="{00000000-0008-0000-0F00-000006010000}"/>
            </a:ext>
          </a:extLst>
        </xdr:cNvPr>
        <xdr:cNvSpPr txBox="1"/>
      </xdr:nvSpPr>
      <xdr:spPr>
        <a:xfrm>
          <a:off x="8515427" y="1082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26687</xdr:rowOff>
    </xdr:from>
    <xdr:ext cx="469744" cy="259045"/>
    <xdr:sp macro="" textlink="">
      <xdr:nvSpPr>
        <xdr:cNvPr id="263" name="n_3mainValue【体育館・プール】&#10;一人当たり面積">
          <a:extLst>
            <a:ext uri="{FF2B5EF4-FFF2-40B4-BE49-F238E27FC236}">
              <a16:creationId xmlns:a16="http://schemas.microsoft.com/office/drawing/2014/main" id="{00000000-0008-0000-0F00-000007010000}"/>
            </a:ext>
          </a:extLst>
        </xdr:cNvPr>
        <xdr:cNvSpPr txBox="1"/>
      </xdr:nvSpPr>
      <xdr:spPr>
        <a:xfrm>
          <a:off x="7626427" y="10828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27957</xdr:rowOff>
    </xdr:from>
    <xdr:ext cx="469744" cy="259045"/>
    <xdr:sp macro="" textlink="">
      <xdr:nvSpPr>
        <xdr:cNvPr id="264" name="n_4mainValue【体育館・プール】&#10;一人当たり面積">
          <a:extLst>
            <a:ext uri="{FF2B5EF4-FFF2-40B4-BE49-F238E27FC236}">
              <a16:creationId xmlns:a16="http://schemas.microsoft.com/office/drawing/2014/main" id="{00000000-0008-0000-0F00-000008010000}"/>
            </a:ext>
          </a:extLst>
        </xdr:cNvPr>
        <xdr:cNvSpPr txBox="1"/>
      </xdr:nvSpPr>
      <xdr:spPr>
        <a:xfrm>
          <a:off x="6737427" y="1082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a:extLst>
            <a:ext uri="{FF2B5EF4-FFF2-40B4-BE49-F238E27FC236}">
              <a16:creationId xmlns:a16="http://schemas.microsoft.com/office/drawing/2014/main" id="{00000000-0008-0000-0F00-000009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a:extLst>
            <a:ext uri="{FF2B5EF4-FFF2-40B4-BE49-F238E27FC236}">
              <a16:creationId xmlns:a16="http://schemas.microsoft.com/office/drawing/2014/main" id="{00000000-0008-0000-0F00-00000A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a:extLst>
            <a:ext uri="{FF2B5EF4-FFF2-40B4-BE49-F238E27FC236}">
              <a16:creationId xmlns:a16="http://schemas.microsoft.com/office/drawing/2014/main" id="{00000000-0008-0000-0F00-00000B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a:extLst>
            <a:ext uri="{FF2B5EF4-FFF2-40B4-BE49-F238E27FC236}">
              <a16:creationId xmlns:a16="http://schemas.microsoft.com/office/drawing/2014/main" id="{00000000-0008-0000-0F00-00000C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a:extLst>
            <a:ext uri="{FF2B5EF4-FFF2-40B4-BE49-F238E27FC236}">
              <a16:creationId xmlns:a16="http://schemas.microsoft.com/office/drawing/2014/main" id="{00000000-0008-0000-0F00-00000D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a:extLst>
            <a:ext uri="{FF2B5EF4-FFF2-40B4-BE49-F238E27FC236}">
              <a16:creationId xmlns:a16="http://schemas.microsoft.com/office/drawing/2014/main" id="{00000000-0008-0000-0F00-00000E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a:extLst>
            <a:ext uri="{FF2B5EF4-FFF2-40B4-BE49-F238E27FC236}">
              <a16:creationId xmlns:a16="http://schemas.microsoft.com/office/drawing/2014/main" id="{00000000-0008-0000-0F00-00000F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a:extLst>
            <a:ext uri="{FF2B5EF4-FFF2-40B4-BE49-F238E27FC236}">
              <a16:creationId xmlns:a16="http://schemas.microsoft.com/office/drawing/2014/main" id="{00000000-0008-0000-0F00-000010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a:extLst>
            <a:ext uri="{FF2B5EF4-FFF2-40B4-BE49-F238E27FC236}">
              <a16:creationId xmlns:a16="http://schemas.microsoft.com/office/drawing/2014/main" id="{00000000-0008-0000-0F00-000011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a:extLst>
            <a:ext uri="{FF2B5EF4-FFF2-40B4-BE49-F238E27FC236}">
              <a16:creationId xmlns:a16="http://schemas.microsoft.com/office/drawing/2014/main" id="{00000000-0008-0000-0F00-000012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a:extLst>
            <a:ext uri="{FF2B5EF4-FFF2-40B4-BE49-F238E27FC236}">
              <a16:creationId xmlns:a16="http://schemas.microsoft.com/office/drawing/2014/main" id="{00000000-0008-0000-0F00-000013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6" name="直線コネクタ 275">
          <a:extLst>
            <a:ext uri="{FF2B5EF4-FFF2-40B4-BE49-F238E27FC236}">
              <a16:creationId xmlns:a16="http://schemas.microsoft.com/office/drawing/2014/main" id="{00000000-0008-0000-0F00-00001401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7" name="テキスト ボックス 276">
          <a:extLst>
            <a:ext uri="{FF2B5EF4-FFF2-40B4-BE49-F238E27FC236}">
              <a16:creationId xmlns:a16="http://schemas.microsoft.com/office/drawing/2014/main" id="{00000000-0008-0000-0F00-00001501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8" name="直線コネクタ 277">
          <a:extLst>
            <a:ext uri="{FF2B5EF4-FFF2-40B4-BE49-F238E27FC236}">
              <a16:creationId xmlns:a16="http://schemas.microsoft.com/office/drawing/2014/main" id="{00000000-0008-0000-0F00-00001601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9" name="テキスト ボックス 278">
          <a:extLst>
            <a:ext uri="{FF2B5EF4-FFF2-40B4-BE49-F238E27FC236}">
              <a16:creationId xmlns:a16="http://schemas.microsoft.com/office/drawing/2014/main" id="{00000000-0008-0000-0F00-00001701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0" name="直線コネクタ 279">
          <a:extLst>
            <a:ext uri="{FF2B5EF4-FFF2-40B4-BE49-F238E27FC236}">
              <a16:creationId xmlns:a16="http://schemas.microsoft.com/office/drawing/2014/main" id="{00000000-0008-0000-0F00-00001801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1" name="テキスト ボックス 280">
          <a:extLst>
            <a:ext uri="{FF2B5EF4-FFF2-40B4-BE49-F238E27FC236}">
              <a16:creationId xmlns:a16="http://schemas.microsoft.com/office/drawing/2014/main" id="{00000000-0008-0000-0F00-00001901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2" name="直線コネクタ 281">
          <a:extLst>
            <a:ext uri="{FF2B5EF4-FFF2-40B4-BE49-F238E27FC236}">
              <a16:creationId xmlns:a16="http://schemas.microsoft.com/office/drawing/2014/main" id="{00000000-0008-0000-0F00-00001A01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3" name="テキスト ボックス 282">
          <a:extLst>
            <a:ext uri="{FF2B5EF4-FFF2-40B4-BE49-F238E27FC236}">
              <a16:creationId xmlns:a16="http://schemas.microsoft.com/office/drawing/2014/main" id="{00000000-0008-0000-0F00-00001B01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4" name="直線コネクタ 283">
          <a:extLst>
            <a:ext uri="{FF2B5EF4-FFF2-40B4-BE49-F238E27FC236}">
              <a16:creationId xmlns:a16="http://schemas.microsoft.com/office/drawing/2014/main" id="{00000000-0008-0000-0F00-00001C01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5" name="テキスト ボックス 284">
          <a:extLst>
            <a:ext uri="{FF2B5EF4-FFF2-40B4-BE49-F238E27FC236}">
              <a16:creationId xmlns:a16="http://schemas.microsoft.com/office/drawing/2014/main" id="{00000000-0008-0000-0F00-00001D01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a:extLst>
            <a:ext uri="{FF2B5EF4-FFF2-40B4-BE49-F238E27FC236}">
              <a16:creationId xmlns:a16="http://schemas.microsoft.com/office/drawing/2014/main" id="{00000000-0008-0000-0F00-00001E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7" name="テキスト ボックス 286">
          <a:extLst>
            <a:ext uri="{FF2B5EF4-FFF2-40B4-BE49-F238E27FC236}">
              <a16:creationId xmlns:a16="http://schemas.microsoft.com/office/drawing/2014/main" id="{00000000-0008-0000-0F00-00001F01000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8" name="【福祉施設】&#10;有形固定資産減価償却率グラフ枠">
          <a:extLst>
            <a:ext uri="{FF2B5EF4-FFF2-40B4-BE49-F238E27FC236}">
              <a16:creationId xmlns:a16="http://schemas.microsoft.com/office/drawing/2014/main" id="{00000000-0008-0000-0F00-000020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133350</xdr:rowOff>
    </xdr:from>
    <xdr:to>
      <xdr:col>24</xdr:col>
      <xdr:colOff>62865</xdr:colOff>
      <xdr:row>86</xdr:row>
      <xdr:rowOff>114300</xdr:rowOff>
    </xdr:to>
    <xdr:cxnSp macro="">
      <xdr:nvCxnSpPr>
        <xdr:cNvPr id="289" name="直線コネクタ 288">
          <a:extLst>
            <a:ext uri="{FF2B5EF4-FFF2-40B4-BE49-F238E27FC236}">
              <a16:creationId xmlns:a16="http://schemas.microsoft.com/office/drawing/2014/main" id="{00000000-0008-0000-0F00-000021010000}"/>
            </a:ext>
          </a:extLst>
        </xdr:cNvPr>
        <xdr:cNvCxnSpPr/>
      </xdr:nvCxnSpPr>
      <xdr:spPr>
        <a:xfrm flipV="1">
          <a:off x="4634865" y="1350645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90" name="【福祉施設】&#10;有形固定資産減価償却率最小値テキスト">
          <a:extLst>
            <a:ext uri="{FF2B5EF4-FFF2-40B4-BE49-F238E27FC236}">
              <a16:creationId xmlns:a16="http://schemas.microsoft.com/office/drawing/2014/main" id="{00000000-0008-0000-0F00-000022010000}"/>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1" name="直線コネクタ 290">
          <a:extLst>
            <a:ext uri="{FF2B5EF4-FFF2-40B4-BE49-F238E27FC236}">
              <a16:creationId xmlns:a16="http://schemas.microsoft.com/office/drawing/2014/main" id="{00000000-0008-0000-0F00-000023010000}"/>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80027</xdr:rowOff>
    </xdr:from>
    <xdr:ext cx="405111" cy="259045"/>
    <xdr:sp macro="" textlink="">
      <xdr:nvSpPr>
        <xdr:cNvPr id="292" name="【福祉施設】&#10;有形固定資産減価償却率最大値テキスト">
          <a:extLst>
            <a:ext uri="{FF2B5EF4-FFF2-40B4-BE49-F238E27FC236}">
              <a16:creationId xmlns:a16="http://schemas.microsoft.com/office/drawing/2014/main" id="{00000000-0008-0000-0F00-000024010000}"/>
            </a:ext>
          </a:extLst>
        </xdr:cNvPr>
        <xdr:cNvSpPr txBox="1"/>
      </xdr:nvSpPr>
      <xdr:spPr>
        <a:xfrm>
          <a:off x="4673600" y="13281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133350</xdr:rowOff>
    </xdr:from>
    <xdr:to>
      <xdr:col>24</xdr:col>
      <xdr:colOff>152400</xdr:colOff>
      <xdr:row>78</xdr:row>
      <xdr:rowOff>133350</xdr:rowOff>
    </xdr:to>
    <xdr:cxnSp macro="">
      <xdr:nvCxnSpPr>
        <xdr:cNvPr id="293" name="直線コネクタ 292">
          <a:extLst>
            <a:ext uri="{FF2B5EF4-FFF2-40B4-BE49-F238E27FC236}">
              <a16:creationId xmlns:a16="http://schemas.microsoft.com/office/drawing/2014/main" id="{00000000-0008-0000-0F00-000025010000}"/>
            </a:ext>
          </a:extLst>
        </xdr:cNvPr>
        <xdr:cNvCxnSpPr/>
      </xdr:nvCxnSpPr>
      <xdr:spPr>
        <a:xfrm>
          <a:off x="4546600" y="13506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78122</xdr:rowOff>
    </xdr:from>
    <xdr:ext cx="405111" cy="259045"/>
    <xdr:sp macro="" textlink="">
      <xdr:nvSpPr>
        <xdr:cNvPr id="294" name="【福祉施設】&#10;有形固定資産減価償却率平均値テキスト">
          <a:extLst>
            <a:ext uri="{FF2B5EF4-FFF2-40B4-BE49-F238E27FC236}">
              <a16:creationId xmlns:a16="http://schemas.microsoft.com/office/drawing/2014/main" id="{00000000-0008-0000-0F00-000026010000}"/>
            </a:ext>
          </a:extLst>
        </xdr:cNvPr>
        <xdr:cNvSpPr txBox="1"/>
      </xdr:nvSpPr>
      <xdr:spPr>
        <a:xfrm>
          <a:off x="4673600" y="139655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99695</xdr:rowOff>
    </xdr:from>
    <xdr:to>
      <xdr:col>24</xdr:col>
      <xdr:colOff>114300</xdr:colOff>
      <xdr:row>82</xdr:row>
      <xdr:rowOff>29845</xdr:rowOff>
    </xdr:to>
    <xdr:sp macro="" textlink="">
      <xdr:nvSpPr>
        <xdr:cNvPr id="295" name="フローチャート: 判断 294">
          <a:extLst>
            <a:ext uri="{FF2B5EF4-FFF2-40B4-BE49-F238E27FC236}">
              <a16:creationId xmlns:a16="http://schemas.microsoft.com/office/drawing/2014/main" id="{00000000-0008-0000-0F00-000027010000}"/>
            </a:ext>
          </a:extLst>
        </xdr:cNvPr>
        <xdr:cNvSpPr/>
      </xdr:nvSpPr>
      <xdr:spPr>
        <a:xfrm>
          <a:off x="4584700" y="1398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74930</xdr:rowOff>
    </xdr:from>
    <xdr:to>
      <xdr:col>20</xdr:col>
      <xdr:colOff>38100</xdr:colOff>
      <xdr:row>82</xdr:row>
      <xdr:rowOff>5080</xdr:rowOff>
    </xdr:to>
    <xdr:sp macro="" textlink="">
      <xdr:nvSpPr>
        <xdr:cNvPr id="296" name="フローチャート: 判断 295">
          <a:extLst>
            <a:ext uri="{FF2B5EF4-FFF2-40B4-BE49-F238E27FC236}">
              <a16:creationId xmlns:a16="http://schemas.microsoft.com/office/drawing/2014/main" id="{00000000-0008-0000-0F00-000028010000}"/>
            </a:ext>
          </a:extLst>
        </xdr:cNvPr>
        <xdr:cNvSpPr/>
      </xdr:nvSpPr>
      <xdr:spPr>
        <a:xfrm>
          <a:off x="3746500" y="1396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27305</xdr:rowOff>
    </xdr:from>
    <xdr:to>
      <xdr:col>15</xdr:col>
      <xdr:colOff>101600</xdr:colOff>
      <xdr:row>81</xdr:row>
      <xdr:rowOff>128905</xdr:rowOff>
    </xdr:to>
    <xdr:sp macro="" textlink="">
      <xdr:nvSpPr>
        <xdr:cNvPr id="297" name="フローチャート: 判断 296">
          <a:extLst>
            <a:ext uri="{FF2B5EF4-FFF2-40B4-BE49-F238E27FC236}">
              <a16:creationId xmlns:a16="http://schemas.microsoft.com/office/drawing/2014/main" id="{00000000-0008-0000-0F00-000029010000}"/>
            </a:ext>
          </a:extLst>
        </xdr:cNvPr>
        <xdr:cNvSpPr/>
      </xdr:nvSpPr>
      <xdr:spPr>
        <a:xfrm>
          <a:off x="2857500" y="1391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133986</xdr:rowOff>
    </xdr:from>
    <xdr:to>
      <xdr:col>10</xdr:col>
      <xdr:colOff>165100</xdr:colOff>
      <xdr:row>81</xdr:row>
      <xdr:rowOff>64136</xdr:rowOff>
    </xdr:to>
    <xdr:sp macro="" textlink="">
      <xdr:nvSpPr>
        <xdr:cNvPr id="298" name="フローチャート: 判断 297">
          <a:extLst>
            <a:ext uri="{FF2B5EF4-FFF2-40B4-BE49-F238E27FC236}">
              <a16:creationId xmlns:a16="http://schemas.microsoft.com/office/drawing/2014/main" id="{00000000-0008-0000-0F00-00002A010000}"/>
            </a:ext>
          </a:extLst>
        </xdr:cNvPr>
        <xdr:cNvSpPr/>
      </xdr:nvSpPr>
      <xdr:spPr>
        <a:xfrm>
          <a:off x="1968500" y="13849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109220</xdr:rowOff>
    </xdr:from>
    <xdr:to>
      <xdr:col>6</xdr:col>
      <xdr:colOff>38100</xdr:colOff>
      <xdr:row>81</xdr:row>
      <xdr:rowOff>39370</xdr:rowOff>
    </xdr:to>
    <xdr:sp macro="" textlink="">
      <xdr:nvSpPr>
        <xdr:cNvPr id="299" name="フローチャート: 判断 298">
          <a:extLst>
            <a:ext uri="{FF2B5EF4-FFF2-40B4-BE49-F238E27FC236}">
              <a16:creationId xmlns:a16="http://schemas.microsoft.com/office/drawing/2014/main" id="{00000000-0008-0000-0F00-00002B010000}"/>
            </a:ext>
          </a:extLst>
        </xdr:cNvPr>
        <xdr:cNvSpPr/>
      </xdr:nvSpPr>
      <xdr:spPr>
        <a:xfrm>
          <a:off x="1079500" y="13825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F00-00002C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F00-00002D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F00-00002E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0000000-0008-0000-0F00-00002F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00000000-0008-0000-0F00-000030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86361</xdr:rowOff>
    </xdr:from>
    <xdr:to>
      <xdr:col>24</xdr:col>
      <xdr:colOff>114300</xdr:colOff>
      <xdr:row>81</xdr:row>
      <xdr:rowOff>16511</xdr:rowOff>
    </xdr:to>
    <xdr:sp macro="" textlink="">
      <xdr:nvSpPr>
        <xdr:cNvPr id="305" name="楕円 304">
          <a:extLst>
            <a:ext uri="{FF2B5EF4-FFF2-40B4-BE49-F238E27FC236}">
              <a16:creationId xmlns:a16="http://schemas.microsoft.com/office/drawing/2014/main" id="{00000000-0008-0000-0F00-000031010000}"/>
            </a:ext>
          </a:extLst>
        </xdr:cNvPr>
        <xdr:cNvSpPr/>
      </xdr:nvSpPr>
      <xdr:spPr>
        <a:xfrm>
          <a:off x="4584700" y="13802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109238</xdr:rowOff>
    </xdr:from>
    <xdr:ext cx="405111" cy="259045"/>
    <xdr:sp macro="" textlink="">
      <xdr:nvSpPr>
        <xdr:cNvPr id="306" name="【福祉施設】&#10;有形固定資産減価償却率該当値テキスト">
          <a:extLst>
            <a:ext uri="{FF2B5EF4-FFF2-40B4-BE49-F238E27FC236}">
              <a16:creationId xmlns:a16="http://schemas.microsoft.com/office/drawing/2014/main" id="{00000000-0008-0000-0F00-000032010000}"/>
            </a:ext>
          </a:extLst>
        </xdr:cNvPr>
        <xdr:cNvSpPr txBox="1"/>
      </xdr:nvSpPr>
      <xdr:spPr>
        <a:xfrm>
          <a:off x="4673600" y="13653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42545</xdr:rowOff>
    </xdr:from>
    <xdr:to>
      <xdr:col>20</xdr:col>
      <xdr:colOff>38100</xdr:colOff>
      <xdr:row>80</xdr:row>
      <xdr:rowOff>144145</xdr:rowOff>
    </xdr:to>
    <xdr:sp macro="" textlink="">
      <xdr:nvSpPr>
        <xdr:cNvPr id="307" name="楕円 306">
          <a:extLst>
            <a:ext uri="{FF2B5EF4-FFF2-40B4-BE49-F238E27FC236}">
              <a16:creationId xmlns:a16="http://schemas.microsoft.com/office/drawing/2014/main" id="{00000000-0008-0000-0F00-000033010000}"/>
            </a:ext>
          </a:extLst>
        </xdr:cNvPr>
        <xdr:cNvSpPr/>
      </xdr:nvSpPr>
      <xdr:spPr>
        <a:xfrm>
          <a:off x="3746500" y="13758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93345</xdr:rowOff>
    </xdr:from>
    <xdr:to>
      <xdr:col>24</xdr:col>
      <xdr:colOff>63500</xdr:colOff>
      <xdr:row>80</xdr:row>
      <xdr:rowOff>137161</xdr:rowOff>
    </xdr:to>
    <xdr:cxnSp macro="">
      <xdr:nvCxnSpPr>
        <xdr:cNvPr id="308" name="直線コネクタ 307">
          <a:extLst>
            <a:ext uri="{FF2B5EF4-FFF2-40B4-BE49-F238E27FC236}">
              <a16:creationId xmlns:a16="http://schemas.microsoft.com/office/drawing/2014/main" id="{00000000-0008-0000-0F00-000034010000}"/>
            </a:ext>
          </a:extLst>
        </xdr:cNvPr>
        <xdr:cNvCxnSpPr/>
      </xdr:nvCxnSpPr>
      <xdr:spPr>
        <a:xfrm>
          <a:off x="3797300" y="13809345"/>
          <a:ext cx="83820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170180</xdr:rowOff>
    </xdr:from>
    <xdr:to>
      <xdr:col>15</xdr:col>
      <xdr:colOff>101600</xdr:colOff>
      <xdr:row>80</xdr:row>
      <xdr:rowOff>100330</xdr:rowOff>
    </xdr:to>
    <xdr:sp macro="" textlink="">
      <xdr:nvSpPr>
        <xdr:cNvPr id="309" name="楕円 308">
          <a:extLst>
            <a:ext uri="{FF2B5EF4-FFF2-40B4-BE49-F238E27FC236}">
              <a16:creationId xmlns:a16="http://schemas.microsoft.com/office/drawing/2014/main" id="{00000000-0008-0000-0F00-000035010000}"/>
            </a:ext>
          </a:extLst>
        </xdr:cNvPr>
        <xdr:cNvSpPr/>
      </xdr:nvSpPr>
      <xdr:spPr>
        <a:xfrm>
          <a:off x="2857500" y="13714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49530</xdr:rowOff>
    </xdr:from>
    <xdr:to>
      <xdr:col>19</xdr:col>
      <xdr:colOff>177800</xdr:colOff>
      <xdr:row>80</xdr:row>
      <xdr:rowOff>93345</xdr:rowOff>
    </xdr:to>
    <xdr:cxnSp macro="">
      <xdr:nvCxnSpPr>
        <xdr:cNvPr id="310" name="直線コネクタ 309">
          <a:extLst>
            <a:ext uri="{FF2B5EF4-FFF2-40B4-BE49-F238E27FC236}">
              <a16:creationId xmlns:a16="http://schemas.microsoft.com/office/drawing/2014/main" id="{00000000-0008-0000-0F00-000036010000}"/>
            </a:ext>
          </a:extLst>
        </xdr:cNvPr>
        <xdr:cNvCxnSpPr/>
      </xdr:nvCxnSpPr>
      <xdr:spPr>
        <a:xfrm>
          <a:off x="2908300" y="13765530"/>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141605</xdr:rowOff>
    </xdr:from>
    <xdr:to>
      <xdr:col>10</xdr:col>
      <xdr:colOff>165100</xdr:colOff>
      <xdr:row>80</xdr:row>
      <xdr:rowOff>71755</xdr:rowOff>
    </xdr:to>
    <xdr:sp macro="" textlink="">
      <xdr:nvSpPr>
        <xdr:cNvPr id="311" name="楕円 310">
          <a:extLst>
            <a:ext uri="{FF2B5EF4-FFF2-40B4-BE49-F238E27FC236}">
              <a16:creationId xmlns:a16="http://schemas.microsoft.com/office/drawing/2014/main" id="{00000000-0008-0000-0F00-000037010000}"/>
            </a:ext>
          </a:extLst>
        </xdr:cNvPr>
        <xdr:cNvSpPr/>
      </xdr:nvSpPr>
      <xdr:spPr>
        <a:xfrm>
          <a:off x="1968500" y="13686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20955</xdr:rowOff>
    </xdr:from>
    <xdr:to>
      <xdr:col>15</xdr:col>
      <xdr:colOff>50800</xdr:colOff>
      <xdr:row>80</xdr:row>
      <xdr:rowOff>49530</xdr:rowOff>
    </xdr:to>
    <xdr:cxnSp macro="">
      <xdr:nvCxnSpPr>
        <xdr:cNvPr id="312" name="直線コネクタ 311">
          <a:extLst>
            <a:ext uri="{FF2B5EF4-FFF2-40B4-BE49-F238E27FC236}">
              <a16:creationId xmlns:a16="http://schemas.microsoft.com/office/drawing/2014/main" id="{00000000-0008-0000-0F00-000038010000}"/>
            </a:ext>
          </a:extLst>
        </xdr:cNvPr>
        <xdr:cNvCxnSpPr/>
      </xdr:nvCxnSpPr>
      <xdr:spPr>
        <a:xfrm>
          <a:off x="2019300" y="1373695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79</xdr:row>
      <xdr:rowOff>88264</xdr:rowOff>
    </xdr:from>
    <xdr:to>
      <xdr:col>6</xdr:col>
      <xdr:colOff>38100</xdr:colOff>
      <xdr:row>80</xdr:row>
      <xdr:rowOff>18414</xdr:rowOff>
    </xdr:to>
    <xdr:sp macro="" textlink="">
      <xdr:nvSpPr>
        <xdr:cNvPr id="313" name="楕円 312">
          <a:extLst>
            <a:ext uri="{FF2B5EF4-FFF2-40B4-BE49-F238E27FC236}">
              <a16:creationId xmlns:a16="http://schemas.microsoft.com/office/drawing/2014/main" id="{00000000-0008-0000-0F00-000039010000}"/>
            </a:ext>
          </a:extLst>
        </xdr:cNvPr>
        <xdr:cNvSpPr/>
      </xdr:nvSpPr>
      <xdr:spPr>
        <a:xfrm>
          <a:off x="1079500" y="13632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79</xdr:row>
      <xdr:rowOff>139064</xdr:rowOff>
    </xdr:from>
    <xdr:to>
      <xdr:col>10</xdr:col>
      <xdr:colOff>114300</xdr:colOff>
      <xdr:row>80</xdr:row>
      <xdr:rowOff>20955</xdr:rowOff>
    </xdr:to>
    <xdr:cxnSp macro="">
      <xdr:nvCxnSpPr>
        <xdr:cNvPr id="314" name="直線コネクタ 313">
          <a:extLst>
            <a:ext uri="{FF2B5EF4-FFF2-40B4-BE49-F238E27FC236}">
              <a16:creationId xmlns:a16="http://schemas.microsoft.com/office/drawing/2014/main" id="{00000000-0008-0000-0F00-00003A010000}"/>
            </a:ext>
          </a:extLst>
        </xdr:cNvPr>
        <xdr:cNvCxnSpPr/>
      </xdr:nvCxnSpPr>
      <xdr:spPr>
        <a:xfrm>
          <a:off x="1130300" y="13683614"/>
          <a:ext cx="8890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167657</xdr:rowOff>
    </xdr:from>
    <xdr:ext cx="405111" cy="259045"/>
    <xdr:sp macro="" textlink="">
      <xdr:nvSpPr>
        <xdr:cNvPr id="315" name="n_1aveValue【福祉施設】&#10;有形固定資産減価償却率">
          <a:extLst>
            <a:ext uri="{FF2B5EF4-FFF2-40B4-BE49-F238E27FC236}">
              <a16:creationId xmlns:a16="http://schemas.microsoft.com/office/drawing/2014/main" id="{00000000-0008-0000-0F00-00003B010000}"/>
            </a:ext>
          </a:extLst>
        </xdr:cNvPr>
        <xdr:cNvSpPr txBox="1"/>
      </xdr:nvSpPr>
      <xdr:spPr>
        <a:xfrm>
          <a:off x="3582044" y="14055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120032</xdr:rowOff>
    </xdr:from>
    <xdr:ext cx="405111" cy="259045"/>
    <xdr:sp macro="" textlink="">
      <xdr:nvSpPr>
        <xdr:cNvPr id="316" name="n_2aveValue【福祉施設】&#10;有形固定資産減価償却率">
          <a:extLst>
            <a:ext uri="{FF2B5EF4-FFF2-40B4-BE49-F238E27FC236}">
              <a16:creationId xmlns:a16="http://schemas.microsoft.com/office/drawing/2014/main" id="{00000000-0008-0000-0F00-00003C010000}"/>
            </a:ext>
          </a:extLst>
        </xdr:cNvPr>
        <xdr:cNvSpPr txBox="1"/>
      </xdr:nvSpPr>
      <xdr:spPr>
        <a:xfrm>
          <a:off x="2705744" y="14007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55263</xdr:rowOff>
    </xdr:from>
    <xdr:ext cx="405111" cy="259045"/>
    <xdr:sp macro="" textlink="">
      <xdr:nvSpPr>
        <xdr:cNvPr id="317" name="n_3aveValue【福祉施設】&#10;有形固定資産減価償却率">
          <a:extLst>
            <a:ext uri="{FF2B5EF4-FFF2-40B4-BE49-F238E27FC236}">
              <a16:creationId xmlns:a16="http://schemas.microsoft.com/office/drawing/2014/main" id="{00000000-0008-0000-0F00-00003D010000}"/>
            </a:ext>
          </a:extLst>
        </xdr:cNvPr>
        <xdr:cNvSpPr txBox="1"/>
      </xdr:nvSpPr>
      <xdr:spPr>
        <a:xfrm>
          <a:off x="1816744" y="13942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30497</xdr:rowOff>
    </xdr:from>
    <xdr:ext cx="405111" cy="259045"/>
    <xdr:sp macro="" textlink="">
      <xdr:nvSpPr>
        <xdr:cNvPr id="318" name="n_4aveValue【福祉施設】&#10;有形固定資産減価償却率">
          <a:extLst>
            <a:ext uri="{FF2B5EF4-FFF2-40B4-BE49-F238E27FC236}">
              <a16:creationId xmlns:a16="http://schemas.microsoft.com/office/drawing/2014/main" id="{00000000-0008-0000-0F00-00003E010000}"/>
            </a:ext>
          </a:extLst>
        </xdr:cNvPr>
        <xdr:cNvSpPr txBox="1"/>
      </xdr:nvSpPr>
      <xdr:spPr>
        <a:xfrm>
          <a:off x="927744" y="13917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160672</xdr:rowOff>
    </xdr:from>
    <xdr:ext cx="405111" cy="259045"/>
    <xdr:sp macro="" textlink="">
      <xdr:nvSpPr>
        <xdr:cNvPr id="319" name="n_1mainValue【福祉施設】&#10;有形固定資産減価償却率">
          <a:extLst>
            <a:ext uri="{FF2B5EF4-FFF2-40B4-BE49-F238E27FC236}">
              <a16:creationId xmlns:a16="http://schemas.microsoft.com/office/drawing/2014/main" id="{00000000-0008-0000-0F00-00003F010000}"/>
            </a:ext>
          </a:extLst>
        </xdr:cNvPr>
        <xdr:cNvSpPr txBox="1"/>
      </xdr:nvSpPr>
      <xdr:spPr>
        <a:xfrm>
          <a:off x="3582044" y="13533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116857</xdr:rowOff>
    </xdr:from>
    <xdr:ext cx="405111" cy="259045"/>
    <xdr:sp macro="" textlink="">
      <xdr:nvSpPr>
        <xdr:cNvPr id="320" name="n_2mainValue【福祉施設】&#10;有形固定資産減価償却率">
          <a:extLst>
            <a:ext uri="{FF2B5EF4-FFF2-40B4-BE49-F238E27FC236}">
              <a16:creationId xmlns:a16="http://schemas.microsoft.com/office/drawing/2014/main" id="{00000000-0008-0000-0F00-000040010000}"/>
            </a:ext>
          </a:extLst>
        </xdr:cNvPr>
        <xdr:cNvSpPr txBox="1"/>
      </xdr:nvSpPr>
      <xdr:spPr>
        <a:xfrm>
          <a:off x="2705744" y="1348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88282</xdr:rowOff>
    </xdr:from>
    <xdr:ext cx="405111" cy="259045"/>
    <xdr:sp macro="" textlink="">
      <xdr:nvSpPr>
        <xdr:cNvPr id="321" name="n_3mainValue【福祉施設】&#10;有形固定資産減価償却率">
          <a:extLst>
            <a:ext uri="{FF2B5EF4-FFF2-40B4-BE49-F238E27FC236}">
              <a16:creationId xmlns:a16="http://schemas.microsoft.com/office/drawing/2014/main" id="{00000000-0008-0000-0F00-000041010000}"/>
            </a:ext>
          </a:extLst>
        </xdr:cNvPr>
        <xdr:cNvSpPr txBox="1"/>
      </xdr:nvSpPr>
      <xdr:spPr>
        <a:xfrm>
          <a:off x="1816744" y="13461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34941</xdr:rowOff>
    </xdr:from>
    <xdr:ext cx="405111" cy="259045"/>
    <xdr:sp macro="" textlink="">
      <xdr:nvSpPr>
        <xdr:cNvPr id="322" name="n_4mainValue【福祉施設】&#10;有形固定資産減価償却率">
          <a:extLst>
            <a:ext uri="{FF2B5EF4-FFF2-40B4-BE49-F238E27FC236}">
              <a16:creationId xmlns:a16="http://schemas.microsoft.com/office/drawing/2014/main" id="{00000000-0008-0000-0F00-000042010000}"/>
            </a:ext>
          </a:extLst>
        </xdr:cNvPr>
        <xdr:cNvSpPr txBox="1"/>
      </xdr:nvSpPr>
      <xdr:spPr>
        <a:xfrm>
          <a:off x="927744" y="13408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a:extLst>
            <a:ext uri="{FF2B5EF4-FFF2-40B4-BE49-F238E27FC236}">
              <a16:creationId xmlns:a16="http://schemas.microsoft.com/office/drawing/2014/main" id="{00000000-0008-0000-0F00-000043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a:extLst>
            <a:ext uri="{FF2B5EF4-FFF2-40B4-BE49-F238E27FC236}">
              <a16:creationId xmlns:a16="http://schemas.microsoft.com/office/drawing/2014/main" id="{00000000-0008-0000-0F00-000044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a:extLst>
            <a:ext uri="{FF2B5EF4-FFF2-40B4-BE49-F238E27FC236}">
              <a16:creationId xmlns:a16="http://schemas.microsoft.com/office/drawing/2014/main" id="{00000000-0008-0000-0F00-000045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a:extLst>
            <a:ext uri="{FF2B5EF4-FFF2-40B4-BE49-F238E27FC236}">
              <a16:creationId xmlns:a16="http://schemas.microsoft.com/office/drawing/2014/main" id="{00000000-0008-0000-0F00-000046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a:extLst>
            <a:ext uri="{FF2B5EF4-FFF2-40B4-BE49-F238E27FC236}">
              <a16:creationId xmlns:a16="http://schemas.microsoft.com/office/drawing/2014/main" id="{00000000-0008-0000-0F00-000047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a:extLst>
            <a:ext uri="{FF2B5EF4-FFF2-40B4-BE49-F238E27FC236}">
              <a16:creationId xmlns:a16="http://schemas.microsoft.com/office/drawing/2014/main" id="{00000000-0008-0000-0F00-000048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a:extLst>
            <a:ext uri="{FF2B5EF4-FFF2-40B4-BE49-F238E27FC236}">
              <a16:creationId xmlns:a16="http://schemas.microsoft.com/office/drawing/2014/main" id="{00000000-0008-0000-0F00-000049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a:extLst>
            <a:ext uri="{FF2B5EF4-FFF2-40B4-BE49-F238E27FC236}">
              <a16:creationId xmlns:a16="http://schemas.microsoft.com/office/drawing/2014/main" id="{00000000-0008-0000-0F00-00004A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a:extLst>
            <a:ext uri="{FF2B5EF4-FFF2-40B4-BE49-F238E27FC236}">
              <a16:creationId xmlns:a16="http://schemas.microsoft.com/office/drawing/2014/main" id="{00000000-0008-0000-0F00-00004B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a:extLst>
            <a:ext uri="{FF2B5EF4-FFF2-40B4-BE49-F238E27FC236}">
              <a16:creationId xmlns:a16="http://schemas.microsoft.com/office/drawing/2014/main" id="{00000000-0008-0000-0F00-00004C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3" name="直線コネクタ 332">
          <a:extLst>
            <a:ext uri="{FF2B5EF4-FFF2-40B4-BE49-F238E27FC236}">
              <a16:creationId xmlns:a16="http://schemas.microsoft.com/office/drawing/2014/main" id="{00000000-0008-0000-0F00-00004D01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4" name="テキスト ボックス 333">
          <a:extLst>
            <a:ext uri="{FF2B5EF4-FFF2-40B4-BE49-F238E27FC236}">
              <a16:creationId xmlns:a16="http://schemas.microsoft.com/office/drawing/2014/main" id="{00000000-0008-0000-0F00-00004E01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5" name="直線コネクタ 334">
          <a:extLst>
            <a:ext uri="{FF2B5EF4-FFF2-40B4-BE49-F238E27FC236}">
              <a16:creationId xmlns:a16="http://schemas.microsoft.com/office/drawing/2014/main" id="{00000000-0008-0000-0F00-00004F01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6" name="テキスト ボックス 335">
          <a:extLst>
            <a:ext uri="{FF2B5EF4-FFF2-40B4-BE49-F238E27FC236}">
              <a16:creationId xmlns:a16="http://schemas.microsoft.com/office/drawing/2014/main" id="{00000000-0008-0000-0F00-00005001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7" name="直線コネクタ 336">
          <a:extLst>
            <a:ext uri="{FF2B5EF4-FFF2-40B4-BE49-F238E27FC236}">
              <a16:creationId xmlns:a16="http://schemas.microsoft.com/office/drawing/2014/main" id="{00000000-0008-0000-0F00-000051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8" name="テキスト ボックス 337">
          <a:extLst>
            <a:ext uri="{FF2B5EF4-FFF2-40B4-BE49-F238E27FC236}">
              <a16:creationId xmlns:a16="http://schemas.microsoft.com/office/drawing/2014/main" id="{00000000-0008-0000-0F00-000052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9" name="直線コネクタ 338">
          <a:extLst>
            <a:ext uri="{FF2B5EF4-FFF2-40B4-BE49-F238E27FC236}">
              <a16:creationId xmlns:a16="http://schemas.microsoft.com/office/drawing/2014/main" id="{00000000-0008-0000-0F00-00005301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0" name="テキスト ボックス 339">
          <a:extLst>
            <a:ext uri="{FF2B5EF4-FFF2-40B4-BE49-F238E27FC236}">
              <a16:creationId xmlns:a16="http://schemas.microsoft.com/office/drawing/2014/main" id="{00000000-0008-0000-0F00-00005401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1" name="直線コネクタ 340">
          <a:extLst>
            <a:ext uri="{FF2B5EF4-FFF2-40B4-BE49-F238E27FC236}">
              <a16:creationId xmlns:a16="http://schemas.microsoft.com/office/drawing/2014/main" id="{00000000-0008-0000-0F00-00005501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2" name="テキスト ボックス 341">
          <a:extLst>
            <a:ext uri="{FF2B5EF4-FFF2-40B4-BE49-F238E27FC236}">
              <a16:creationId xmlns:a16="http://schemas.microsoft.com/office/drawing/2014/main" id="{00000000-0008-0000-0F00-00005601000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3" name="直線コネクタ 342">
          <a:extLst>
            <a:ext uri="{FF2B5EF4-FFF2-40B4-BE49-F238E27FC236}">
              <a16:creationId xmlns:a16="http://schemas.microsoft.com/office/drawing/2014/main" id="{00000000-0008-0000-0F00-000057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4" name="テキスト ボックス 343">
          <a:extLst>
            <a:ext uri="{FF2B5EF4-FFF2-40B4-BE49-F238E27FC236}">
              <a16:creationId xmlns:a16="http://schemas.microsoft.com/office/drawing/2014/main" id="{00000000-0008-0000-0F00-000058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5" name="【福祉施設】&#10;一人当たり面積グラフ枠">
          <a:extLst>
            <a:ext uri="{FF2B5EF4-FFF2-40B4-BE49-F238E27FC236}">
              <a16:creationId xmlns:a16="http://schemas.microsoft.com/office/drawing/2014/main" id="{00000000-0008-0000-0F00-000059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33020</xdr:rowOff>
    </xdr:from>
    <xdr:to>
      <xdr:col>54</xdr:col>
      <xdr:colOff>189865</xdr:colOff>
      <xdr:row>86</xdr:row>
      <xdr:rowOff>95250</xdr:rowOff>
    </xdr:to>
    <xdr:cxnSp macro="">
      <xdr:nvCxnSpPr>
        <xdr:cNvPr id="346" name="直線コネクタ 345">
          <a:extLst>
            <a:ext uri="{FF2B5EF4-FFF2-40B4-BE49-F238E27FC236}">
              <a16:creationId xmlns:a16="http://schemas.microsoft.com/office/drawing/2014/main" id="{00000000-0008-0000-0F00-00005A010000}"/>
            </a:ext>
          </a:extLst>
        </xdr:cNvPr>
        <xdr:cNvCxnSpPr/>
      </xdr:nvCxnSpPr>
      <xdr:spPr>
        <a:xfrm flipV="1">
          <a:off x="10476865" y="13406120"/>
          <a:ext cx="0" cy="1433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99077</xdr:rowOff>
    </xdr:from>
    <xdr:ext cx="469744" cy="259045"/>
    <xdr:sp macro="" textlink="">
      <xdr:nvSpPr>
        <xdr:cNvPr id="347" name="【福祉施設】&#10;一人当たり面積最小値テキスト">
          <a:extLst>
            <a:ext uri="{FF2B5EF4-FFF2-40B4-BE49-F238E27FC236}">
              <a16:creationId xmlns:a16="http://schemas.microsoft.com/office/drawing/2014/main" id="{00000000-0008-0000-0F00-00005B010000}"/>
            </a:ext>
          </a:extLst>
        </xdr:cNvPr>
        <xdr:cNvSpPr txBox="1"/>
      </xdr:nvSpPr>
      <xdr:spPr>
        <a:xfrm>
          <a:off x="10515600" y="1484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95250</xdr:rowOff>
    </xdr:from>
    <xdr:to>
      <xdr:col>55</xdr:col>
      <xdr:colOff>88900</xdr:colOff>
      <xdr:row>86</xdr:row>
      <xdr:rowOff>95250</xdr:rowOff>
    </xdr:to>
    <xdr:cxnSp macro="">
      <xdr:nvCxnSpPr>
        <xdr:cNvPr id="348" name="直線コネクタ 347">
          <a:extLst>
            <a:ext uri="{FF2B5EF4-FFF2-40B4-BE49-F238E27FC236}">
              <a16:creationId xmlns:a16="http://schemas.microsoft.com/office/drawing/2014/main" id="{00000000-0008-0000-0F00-00005C010000}"/>
            </a:ext>
          </a:extLst>
        </xdr:cNvPr>
        <xdr:cNvCxnSpPr/>
      </xdr:nvCxnSpPr>
      <xdr:spPr>
        <a:xfrm>
          <a:off x="10388600" y="1483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151147</xdr:rowOff>
    </xdr:from>
    <xdr:ext cx="469744" cy="259045"/>
    <xdr:sp macro="" textlink="">
      <xdr:nvSpPr>
        <xdr:cNvPr id="349" name="【福祉施設】&#10;一人当たり面積最大値テキスト">
          <a:extLst>
            <a:ext uri="{FF2B5EF4-FFF2-40B4-BE49-F238E27FC236}">
              <a16:creationId xmlns:a16="http://schemas.microsoft.com/office/drawing/2014/main" id="{00000000-0008-0000-0F00-00005D010000}"/>
            </a:ext>
          </a:extLst>
        </xdr:cNvPr>
        <xdr:cNvSpPr txBox="1"/>
      </xdr:nvSpPr>
      <xdr:spPr>
        <a:xfrm>
          <a:off x="10515600" y="1318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33020</xdr:rowOff>
    </xdr:from>
    <xdr:to>
      <xdr:col>55</xdr:col>
      <xdr:colOff>88900</xdr:colOff>
      <xdr:row>78</xdr:row>
      <xdr:rowOff>33020</xdr:rowOff>
    </xdr:to>
    <xdr:cxnSp macro="">
      <xdr:nvCxnSpPr>
        <xdr:cNvPr id="350" name="直線コネクタ 349">
          <a:extLst>
            <a:ext uri="{FF2B5EF4-FFF2-40B4-BE49-F238E27FC236}">
              <a16:creationId xmlns:a16="http://schemas.microsoft.com/office/drawing/2014/main" id="{00000000-0008-0000-0F00-00005E010000}"/>
            </a:ext>
          </a:extLst>
        </xdr:cNvPr>
        <xdr:cNvCxnSpPr/>
      </xdr:nvCxnSpPr>
      <xdr:spPr>
        <a:xfrm>
          <a:off x="10388600" y="13406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36847</xdr:rowOff>
    </xdr:from>
    <xdr:ext cx="469744" cy="259045"/>
    <xdr:sp macro="" textlink="">
      <xdr:nvSpPr>
        <xdr:cNvPr id="351" name="【福祉施設】&#10;一人当たり面積平均値テキスト">
          <a:extLst>
            <a:ext uri="{FF2B5EF4-FFF2-40B4-BE49-F238E27FC236}">
              <a16:creationId xmlns:a16="http://schemas.microsoft.com/office/drawing/2014/main" id="{00000000-0008-0000-0F00-00005F010000}"/>
            </a:ext>
          </a:extLst>
        </xdr:cNvPr>
        <xdr:cNvSpPr txBox="1"/>
      </xdr:nvSpPr>
      <xdr:spPr>
        <a:xfrm>
          <a:off x="10515600" y="144386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13970</xdr:rowOff>
    </xdr:from>
    <xdr:to>
      <xdr:col>55</xdr:col>
      <xdr:colOff>50800</xdr:colOff>
      <xdr:row>85</xdr:row>
      <xdr:rowOff>115570</xdr:rowOff>
    </xdr:to>
    <xdr:sp macro="" textlink="">
      <xdr:nvSpPr>
        <xdr:cNvPr id="352" name="フローチャート: 判断 351">
          <a:extLst>
            <a:ext uri="{FF2B5EF4-FFF2-40B4-BE49-F238E27FC236}">
              <a16:creationId xmlns:a16="http://schemas.microsoft.com/office/drawing/2014/main" id="{00000000-0008-0000-0F00-000060010000}"/>
            </a:ext>
          </a:extLst>
        </xdr:cNvPr>
        <xdr:cNvSpPr/>
      </xdr:nvSpPr>
      <xdr:spPr>
        <a:xfrm>
          <a:off x="10426700" y="1458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26670</xdr:rowOff>
    </xdr:from>
    <xdr:to>
      <xdr:col>50</xdr:col>
      <xdr:colOff>165100</xdr:colOff>
      <xdr:row>85</xdr:row>
      <xdr:rowOff>128270</xdr:rowOff>
    </xdr:to>
    <xdr:sp macro="" textlink="">
      <xdr:nvSpPr>
        <xdr:cNvPr id="353" name="フローチャート: 判断 352">
          <a:extLst>
            <a:ext uri="{FF2B5EF4-FFF2-40B4-BE49-F238E27FC236}">
              <a16:creationId xmlns:a16="http://schemas.microsoft.com/office/drawing/2014/main" id="{00000000-0008-0000-0F00-000061010000}"/>
            </a:ext>
          </a:extLst>
        </xdr:cNvPr>
        <xdr:cNvSpPr/>
      </xdr:nvSpPr>
      <xdr:spPr>
        <a:xfrm>
          <a:off x="9588500" y="14599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41911</xdr:rowOff>
    </xdr:from>
    <xdr:to>
      <xdr:col>46</xdr:col>
      <xdr:colOff>38100</xdr:colOff>
      <xdr:row>85</xdr:row>
      <xdr:rowOff>143511</xdr:rowOff>
    </xdr:to>
    <xdr:sp macro="" textlink="">
      <xdr:nvSpPr>
        <xdr:cNvPr id="354" name="フローチャート: 判断 353">
          <a:extLst>
            <a:ext uri="{FF2B5EF4-FFF2-40B4-BE49-F238E27FC236}">
              <a16:creationId xmlns:a16="http://schemas.microsoft.com/office/drawing/2014/main" id="{00000000-0008-0000-0F00-000062010000}"/>
            </a:ext>
          </a:extLst>
        </xdr:cNvPr>
        <xdr:cNvSpPr/>
      </xdr:nvSpPr>
      <xdr:spPr>
        <a:xfrm>
          <a:off x="8699500" y="14615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12700</xdr:rowOff>
    </xdr:from>
    <xdr:to>
      <xdr:col>41</xdr:col>
      <xdr:colOff>101600</xdr:colOff>
      <xdr:row>85</xdr:row>
      <xdr:rowOff>114300</xdr:rowOff>
    </xdr:to>
    <xdr:sp macro="" textlink="">
      <xdr:nvSpPr>
        <xdr:cNvPr id="355" name="フローチャート: 判断 354">
          <a:extLst>
            <a:ext uri="{FF2B5EF4-FFF2-40B4-BE49-F238E27FC236}">
              <a16:creationId xmlns:a16="http://schemas.microsoft.com/office/drawing/2014/main" id="{00000000-0008-0000-0F00-000063010000}"/>
            </a:ext>
          </a:extLst>
        </xdr:cNvPr>
        <xdr:cNvSpPr/>
      </xdr:nvSpPr>
      <xdr:spPr>
        <a:xfrm>
          <a:off x="7810500" y="1458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71120</xdr:rowOff>
    </xdr:from>
    <xdr:to>
      <xdr:col>36</xdr:col>
      <xdr:colOff>165100</xdr:colOff>
      <xdr:row>86</xdr:row>
      <xdr:rowOff>1270</xdr:rowOff>
    </xdr:to>
    <xdr:sp macro="" textlink="">
      <xdr:nvSpPr>
        <xdr:cNvPr id="356" name="フローチャート: 判断 355">
          <a:extLst>
            <a:ext uri="{FF2B5EF4-FFF2-40B4-BE49-F238E27FC236}">
              <a16:creationId xmlns:a16="http://schemas.microsoft.com/office/drawing/2014/main" id="{00000000-0008-0000-0F00-000064010000}"/>
            </a:ext>
          </a:extLst>
        </xdr:cNvPr>
        <xdr:cNvSpPr/>
      </xdr:nvSpPr>
      <xdr:spPr>
        <a:xfrm>
          <a:off x="6921500" y="14644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00000000-0008-0000-0F00-000065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0000000-0008-0000-0F00-000066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00000000-0008-0000-0F00-000067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00000000-0008-0000-0F00-000068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00000000-0008-0000-0F00-000069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60961</xdr:rowOff>
    </xdr:from>
    <xdr:to>
      <xdr:col>55</xdr:col>
      <xdr:colOff>50800</xdr:colOff>
      <xdr:row>85</xdr:row>
      <xdr:rowOff>162561</xdr:rowOff>
    </xdr:to>
    <xdr:sp macro="" textlink="">
      <xdr:nvSpPr>
        <xdr:cNvPr id="362" name="楕円 361">
          <a:extLst>
            <a:ext uri="{FF2B5EF4-FFF2-40B4-BE49-F238E27FC236}">
              <a16:creationId xmlns:a16="http://schemas.microsoft.com/office/drawing/2014/main" id="{00000000-0008-0000-0F00-00006A010000}"/>
            </a:ext>
          </a:extLst>
        </xdr:cNvPr>
        <xdr:cNvSpPr/>
      </xdr:nvSpPr>
      <xdr:spPr>
        <a:xfrm>
          <a:off x="10426700" y="14634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39388</xdr:rowOff>
    </xdr:from>
    <xdr:ext cx="469744" cy="259045"/>
    <xdr:sp macro="" textlink="">
      <xdr:nvSpPr>
        <xdr:cNvPr id="363" name="【福祉施設】&#10;一人当たり面積該当値テキスト">
          <a:extLst>
            <a:ext uri="{FF2B5EF4-FFF2-40B4-BE49-F238E27FC236}">
              <a16:creationId xmlns:a16="http://schemas.microsoft.com/office/drawing/2014/main" id="{00000000-0008-0000-0F00-00006B010000}"/>
            </a:ext>
          </a:extLst>
        </xdr:cNvPr>
        <xdr:cNvSpPr txBox="1"/>
      </xdr:nvSpPr>
      <xdr:spPr>
        <a:xfrm>
          <a:off x="10515600" y="14612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60961</xdr:rowOff>
    </xdr:from>
    <xdr:to>
      <xdr:col>50</xdr:col>
      <xdr:colOff>165100</xdr:colOff>
      <xdr:row>85</xdr:row>
      <xdr:rowOff>162561</xdr:rowOff>
    </xdr:to>
    <xdr:sp macro="" textlink="">
      <xdr:nvSpPr>
        <xdr:cNvPr id="364" name="楕円 363">
          <a:extLst>
            <a:ext uri="{FF2B5EF4-FFF2-40B4-BE49-F238E27FC236}">
              <a16:creationId xmlns:a16="http://schemas.microsoft.com/office/drawing/2014/main" id="{00000000-0008-0000-0F00-00006C010000}"/>
            </a:ext>
          </a:extLst>
        </xdr:cNvPr>
        <xdr:cNvSpPr/>
      </xdr:nvSpPr>
      <xdr:spPr>
        <a:xfrm>
          <a:off x="9588500" y="14634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111761</xdr:rowOff>
    </xdr:from>
    <xdr:to>
      <xdr:col>55</xdr:col>
      <xdr:colOff>0</xdr:colOff>
      <xdr:row>85</xdr:row>
      <xdr:rowOff>111761</xdr:rowOff>
    </xdr:to>
    <xdr:cxnSp macro="">
      <xdr:nvCxnSpPr>
        <xdr:cNvPr id="365" name="直線コネクタ 364">
          <a:extLst>
            <a:ext uri="{FF2B5EF4-FFF2-40B4-BE49-F238E27FC236}">
              <a16:creationId xmlns:a16="http://schemas.microsoft.com/office/drawing/2014/main" id="{00000000-0008-0000-0F00-00006D010000}"/>
            </a:ext>
          </a:extLst>
        </xdr:cNvPr>
        <xdr:cNvCxnSpPr/>
      </xdr:nvCxnSpPr>
      <xdr:spPr>
        <a:xfrm>
          <a:off x="9639300" y="1468501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62230</xdr:rowOff>
    </xdr:from>
    <xdr:to>
      <xdr:col>46</xdr:col>
      <xdr:colOff>38100</xdr:colOff>
      <xdr:row>85</xdr:row>
      <xdr:rowOff>163830</xdr:rowOff>
    </xdr:to>
    <xdr:sp macro="" textlink="">
      <xdr:nvSpPr>
        <xdr:cNvPr id="366" name="楕円 365">
          <a:extLst>
            <a:ext uri="{FF2B5EF4-FFF2-40B4-BE49-F238E27FC236}">
              <a16:creationId xmlns:a16="http://schemas.microsoft.com/office/drawing/2014/main" id="{00000000-0008-0000-0F00-00006E010000}"/>
            </a:ext>
          </a:extLst>
        </xdr:cNvPr>
        <xdr:cNvSpPr/>
      </xdr:nvSpPr>
      <xdr:spPr>
        <a:xfrm>
          <a:off x="8699500" y="1463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111761</xdr:rowOff>
    </xdr:from>
    <xdr:to>
      <xdr:col>50</xdr:col>
      <xdr:colOff>114300</xdr:colOff>
      <xdr:row>85</xdr:row>
      <xdr:rowOff>113030</xdr:rowOff>
    </xdr:to>
    <xdr:cxnSp macro="">
      <xdr:nvCxnSpPr>
        <xdr:cNvPr id="367" name="直線コネクタ 366">
          <a:extLst>
            <a:ext uri="{FF2B5EF4-FFF2-40B4-BE49-F238E27FC236}">
              <a16:creationId xmlns:a16="http://schemas.microsoft.com/office/drawing/2014/main" id="{00000000-0008-0000-0F00-00006F010000}"/>
            </a:ext>
          </a:extLst>
        </xdr:cNvPr>
        <xdr:cNvCxnSpPr/>
      </xdr:nvCxnSpPr>
      <xdr:spPr>
        <a:xfrm flipV="1">
          <a:off x="8750300" y="14685011"/>
          <a:ext cx="889000" cy="1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60961</xdr:rowOff>
    </xdr:from>
    <xdr:to>
      <xdr:col>41</xdr:col>
      <xdr:colOff>101600</xdr:colOff>
      <xdr:row>85</xdr:row>
      <xdr:rowOff>162561</xdr:rowOff>
    </xdr:to>
    <xdr:sp macro="" textlink="">
      <xdr:nvSpPr>
        <xdr:cNvPr id="368" name="楕円 367">
          <a:extLst>
            <a:ext uri="{FF2B5EF4-FFF2-40B4-BE49-F238E27FC236}">
              <a16:creationId xmlns:a16="http://schemas.microsoft.com/office/drawing/2014/main" id="{00000000-0008-0000-0F00-000070010000}"/>
            </a:ext>
          </a:extLst>
        </xdr:cNvPr>
        <xdr:cNvSpPr/>
      </xdr:nvSpPr>
      <xdr:spPr>
        <a:xfrm>
          <a:off x="7810500" y="14634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111761</xdr:rowOff>
    </xdr:from>
    <xdr:to>
      <xdr:col>45</xdr:col>
      <xdr:colOff>177800</xdr:colOff>
      <xdr:row>85</xdr:row>
      <xdr:rowOff>113030</xdr:rowOff>
    </xdr:to>
    <xdr:cxnSp macro="">
      <xdr:nvCxnSpPr>
        <xdr:cNvPr id="369" name="直線コネクタ 368">
          <a:extLst>
            <a:ext uri="{FF2B5EF4-FFF2-40B4-BE49-F238E27FC236}">
              <a16:creationId xmlns:a16="http://schemas.microsoft.com/office/drawing/2014/main" id="{00000000-0008-0000-0F00-000071010000}"/>
            </a:ext>
          </a:extLst>
        </xdr:cNvPr>
        <xdr:cNvCxnSpPr/>
      </xdr:nvCxnSpPr>
      <xdr:spPr>
        <a:xfrm>
          <a:off x="7861300" y="14685011"/>
          <a:ext cx="889000" cy="1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62230</xdr:rowOff>
    </xdr:from>
    <xdr:to>
      <xdr:col>36</xdr:col>
      <xdr:colOff>165100</xdr:colOff>
      <xdr:row>85</xdr:row>
      <xdr:rowOff>163830</xdr:rowOff>
    </xdr:to>
    <xdr:sp macro="" textlink="">
      <xdr:nvSpPr>
        <xdr:cNvPr id="370" name="楕円 369">
          <a:extLst>
            <a:ext uri="{FF2B5EF4-FFF2-40B4-BE49-F238E27FC236}">
              <a16:creationId xmlns:a16="http://schemas.microsoft.com/office/drawing/2014/main" id="{00000000-0008-0000-0F00-000072010000}"/>
            </a:ext>
          </a:extLst>
        </xdr:cNvPr>
        <xdr:cNvSpPr/>
      </xdr:nvSpPr>
      <xdr:spPr>
        <a:xfrm>
          <a:off x="6921500" y="1463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111761</xdr:rowOff>
    </xdr:from>
    <xdr:to>
      <xdr:col>41</xdr:col>
      <xdr:colOff>50800</xdr:colOff>
      <xdr:row>85</xdr:row>
      <xdr:rowOff>113030</xdr:rowOff>
    </xdr:to>
    <xdr:cxnSp macro="">
      <xdr:nvCxnSpPr>
        <xdr:cNvPr id="371" name="直線コネクタ 370">
          <a:extLst>
            <a:ext uri="{FF2B5EF4-FFF2-40B4-BE49-F238E27FC236}">
              <a16:creationId xmlns:a16="http://schemas.microsoft.com/office/drawing/2014/main" id="{00000000-0008-0000-0F00-000073010000}"/>
            </a:ext>
          </a:extLst>
        </xdr:cNvPr>
        <xdr:cNvCxnSpPr/>
      </xdr:nvCxnSpPr>
      <xdr:spPr>
        <a:xfrm flipV="1">
          <a:off x="6972300" y="14685011"/>
          <a:ext cx="889000" cy="1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144797</xdr:rowOff>
    </xdr:from>
    <xdr:ext cx="469744" cy="259045"/>
    <xdr:sp macro="" textlink="">
      <xdr:nvSpPr>
        <xdr:cNvPr id="372" name="n_1aveValue【福祉施設】&#10;一人当たり面積">
          <a:extLst>
            <a:ext uri="{FF2B5EF4-FFF2-40B4-BE49-F238E27FC236}">
              <a16:creationId xmlns:a16="http://schemas.microsoft.com/office/drawing/2014/main" id="{00000000-0008-0000-0F00-000074010000}"/>
            </a:ext>
          </a:extLst>
        </xdr:cNvPr>
        <xdr:cNvSpPr txBox="1"/>
      </xdr:nvSpPr>
      <xdr:spPr>
        <a:xfrm>
          <a:off x="9391727" y="14375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160038</xdr:rowOff>
    </xdr:from>
    <xdr:ext cx="469744" cy="259045"/>
    <xdr:sp macro="" textlink="">
      <xdr:nvSpPr>
        <xdr:cNvPr id="373" name="n_2aveValue【福祉施設】&#10;一人当たり面積">
          <a:extLst>
            <a:ext uri="{FF2B5EF4-FFF2-40B4-BE49-F238E27FC236}">
              <a16:creationId xmlns:a16="http://schemas.microsoft.com/office/drawing/2014/main" id="{00000000-0008-0000-0F00-000075010000}"/>
            </a:ext>
          </a:extLst>
        </xdr:cNvPr>
        <xdr:cNvSpPr txBox="1"/>
      </xdr:nvSpPr>
      <xdr:spPr>
        <a:xfrm>
          <a:off x="8515427" y="14390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130827</xdr:rowOff>
    </xdr:from>
    <xdr:ext cx="469744" cy="259045"/>
    <xdr:sp macro="" textlink="">
      <xdr:nvSpPr>
        <xdr:cNvPr id="374" name="n_3aveValue【福祉施設】&#10;一人当たり面積">
          <a:extLst>
            <a:ext uri="{FF2B5EF4-FFF2-40B4-BE49-F238E27FC236}">
              <a16:creationId xmlns:a16="http://schemas.microsoft.com/office/drawing/2014/main" id="{00000000-0008-0000-0F00-000076010000}"/>
            </a:ext>
          </a:extLst>
        </xdr:cNvPr>
        <xdr:cNvSpPr txBox="1"/>
      </xdr:nvSpPr>
      <xdr:spPr>
        <a:xfrm>
          <a:off x="7626427" y="14361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163847</xdr:rowOff>
    </xdr:from>
    <xdr:ext cx="469744" cy="259045"/>
    <xdr:sp macro="" textlink="">
      <xdr:nvSpPr>
        <xdr:cNvPr id="375" name="n_4aveValue【福祉施設】&#10;一人当たり面積">
          <a:extLst>
            <a:ext uri="{FF2B5EF4-FFF2-40B4-BE49-F238E27FC236}">
              <a16:creationId xmlns:a16="http://schemas.microsoft.com/office/drawing/2014/main" id="{00000000-0008-0000-0F00-000077010000}"/>
            </a:ext>
          </a:extLst>
        </xdr:cNvPr>
        <xdr:cNvSpPr txBox="1"/>
      </xdr:nvSpPr>
      <xdr:spPr>
        <a:xfrm>
          <a:off x="6737427" y="14737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153688</xdr:rowOff>
    </xdr:from>
    <xdr:ext cx="469744" cy="259045"/>
    <xdr:sp macro="" textlink="">
      <xdr:nvSpPr>
        <xdr:cNvPr id="376" name="n_1mainValue【福祉施設】&#10;一人当たり面積">
          <a:extLst>
            <a:ext uri="{FF2B5EF4-FFF2-40B4-BE49-F238E27FC236}">
              <a16:creationId xmlns:a16="http://schemas.microsoft.com/office/drawing/2014/main" id="{00000000-0008-0000-0F00-000078010000}"/>
            </a:ext>
          </a:extLst>
        </xdr:cNvPr>
        <xdr:cNvSpPr txBox="1"/>
      </xdr:nvSpPr>
      <xdr:spPr>
        <a:xfrm>
          <a:off x="9391727" y="14726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154957</xdr:rowOff>
    </xdr:from>
    <xdr:ext cx="469744" cy="259045"/>
    <xdr:sp macro="" textlink="">
      <xdr:nvSpPr>
        <xdr:cNvPr id="377" name="n_2mainValue【福祉施設】&#10;一人当たり面積">
          <a:extLst>
            <a:ext uri="{FF2B5EF4-FFF2-40B4-BE49-F238E27FC236}">
              <a16:creationId xmlns:a16="http://schemas.microsoft.com/office/drawing/2014/main" id="{00000000-0008-0000-0F00-000079010000}"/>
            </a:ext>
          </a:extLst>
        </xdr:cNvPr>
        <xdr:cNvSpPr txBox="1"/>
      </xdr:nvSpPr>
      <xdr:spPr>
        <a:xfrm>
          <a:off x="8515427" y="14728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153688</xdr:rowOff>
    </xdr:from>
    <xdr:ext cx="469744" cy="259045"/>
    <xdr:sp macro="" textlink="">
      <xdr:nvSpPr>
        <xdr:cNvPr id="378" name="n_3mainValue【福祉施設】&#10;一人当たり面積">
          <a:extLst>
            <a:ext uri="{FF2B5EF4-FFF2-40B4-BE49-F238E27FC236}">
              <a16:creationId xmlns:a16="http://schemas.microsoft.com/office/drawing/2014/main" id="{00000000-0008-0000-0F00-00007A010000}"/>
            </a:ext>
          </a:extLst>
        </xdr:cNvPr>
        <xdr:cNvSpPr txBox="1"/>
      </xdr:nvSpPr>
      <xdr:spPr>
        <a:xfrm>
          <a:off x="7626427" y="14726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8907</xdr:rowOff>
    </xdr:from>
    <xdr:ext cx="469744" cy="259045"/>
    <xdr:sp macro="" textlink="">
      <xdr:nvSpPr>
        <xdr:cNvPr id="379" name="n_4mainValue【福祉施設】&#10;一人当たり面積">
          <a:extLst>
            <a:ext uri="{FF2B5EF4-FFF2-40B4-BE49-F238E27FC236}">
              <a16:creationId xmlns:a16="http://schemas.microsoft.com/office/drawing/2014/main" id="{00000000-0008-0000-0F00-00007B010000}"/>
            </a:ext>
          </a:extLst>
        </xdr:cNvPr>
        <xdr:cNvSpPr txBox="1"/>
      </xdr:nvSpPr>
      <xdr:spPr>
        <a:xfrm>
          <a:off x="6737427" y="1441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0" name="正方形/長方形 379">
          <a:extLst>
            <a:ext uri="{FF2B5EF4-FFF2-40B4-BE49-F238E27FC236}">
              <a16:creationId xmlns:a16="http://schemas.microsoft.com/office/drawing/2014/main" id="{00000000-0008-0000-0F00-00007C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1" name="正方形/長方形 380">
          <a:extLst>
            <a:ext uri="{FF2B5EF4-FFF2-40B4-BE49-F238E27FC236}">
              <a16:creationId xmlns:a16="http://schemas.microsoft.com/office/drawing/2014/main" id="{00000000-0008-0000-0F00-00007D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2" name="正方形/長方形 381">
          <a:extLst>
            <a:ext uri="{FF2B5EF4-FFF2-40B4-BE49-F238E27FC236}">
              <a16:creationId xmlns:a16="http://schemas.microsoft.com/office/drawing/2014/main" id="{00000000-0008-0000-0F00-00007E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3" name="正方形/長方形 382">
          <a:extLst>
            <a:ext uri="{FF2B5EF4-FFF2-40B4-BE49-F238E27FC236}">
              <a16:creationId xmlns:a16="http://schemas.microsoft.com/office/drawing/2014/main" id="{00000000-0008-0000-0F00-00007F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4" name="正方形/長方形 383">
          <a:extLst>
            <a:ext uri="{FF2B5EF4-FFF2-40B4-BE49-F238E27FC236}">
              <a16:creationId xmlns:a16="http://schemas.microsoft.com/office/drawing/2014/main" id="{00000000-0008-0000-0F00-000080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5" name="正方形/長方形 384">
          <a:extLst>
            <a:ext uri="{FF2B5EF4-FFF2-40B4-BE49-F238E27FC236}">
              <a16:creationId xmlns:a16="http://schemas.microsoft.com/office/drawing/2014/main" id="{00000000-0008-0000-0F00-000081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6" name="正方形/長方形 385">
          <a:extLst>
            <a:ext uri="{FF2B5EF4-FFF2-40B4-BE49-F238E27FC236}">
              <a16:creationId xmlns:a16="http://schemas.microsoft.com/office/drawing/2014/main" id="{00000000-0008-0000-0F00-000082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7" name="正方形/長方形 386">
          <a:extLst>
            <a:ext uri="{FF2B5EF4-FFF2-40B4-BE49-F238E27FC236}">
              <a16:creationId xmlns:a16="http://schemas.microsoft.com/office/drawing/2014/main" id="{00000000-0008-0000-0F00-000083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8" name="正方形/長方形 387">
          <a:extLst>
            <a:ext uri="{FF2B5EF4-FFF2-40B4-BE49-F238E27FC236}">
              <a16:creationId xmlns:a16="http://schemas.microsoft.com/office/drawing/2014/main" id="{00000000-0008-0000-0F00-000084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9" name="正方形/長方形 388">
          <a:extLst>
            <a:ext uri="{FF2B5EF4-FFF2-40B4-BE49-F238E27FC236}">
              <a16:creationId xmlns:a16="http://schemas.microsoft.com/office/drawing/2014/main" id="{00000000-0008-0000-0F00-000085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0" name="正方形/長方形 389">
          <a:extLst>
            <a:ext uri="{FF2B5EF4-FFF2-40B4-BE49-F238E27FC236}">
              <a16:creationId xmlns:a16="http://schemas.microsoft.com/office/drawing/2014/main" id="{00000000-0008-0000-0F00-000086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1" name="正方形/長方形 390">
          <a:extLst>
            <a:ext uri="{FF2B5EF4-FFF2-40B4-BE49-F238E27FC236}">
              <a16:creationId xmlns:a16="http://schemas.microsoft.com/office/drawing/2014/main" id="{00000000-0008-0000-0F00-000087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2" name="正方形/長方形 391">
          <a:extLst>
            <a:ext uri="{FF2B5EF4-FFF2-40B4-BE49-F238E27FC236}">
              <a16:creationId xmlns:a16="http://schemas.microsoft.com/office/drawing/2014/main" id="{00000000-0008-0000-0F00-000088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3" name="正方形/長方形 392">
          <a:extLst>
            <a:ext uri="{FF2B5EF4-FFF2-40B4-BE49-F238E27FC236}">
              <a16:creationId xmlns:a16="http://schemas.microsoft.com/office/drawing/2014/main" id="{00000000-0008-0000-0F00-000089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4" name="正方形/長方形 393">
          <a:extLst>
            <a:ext uri="{FF2B5EF4-FFF2-40B4-BE49-F238E27FC236}">
              <a16:creationId xmlns:a16="http://schemas.microsoft.com/office/drawing/2014/main" id="{00000000-0008-0000-0F00-00008A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5" name="正方形/長方形 394">
          <a:extLst>
            <a:ext uri="{FF2B5EF4-FFF2-40B4-BE49-F238E27FC236}">
              <a16:creationId xmlns:a16="http://schemas.microsoft.com/office/drawing/2014/main" id="{00000000-0008-0000-0F00-00008B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6" name="正方形/長方形 395">
          <a:extLst>
            <a:ext uri="{FF2B5EF4-FFF2-40B4-BE49-F238E27FC236}">
              <a16:creationId xmlns:a16="http://schemas.microsoft.com/office/drawing/2014/main" id="{00000000-0008-0000-0F00-00008C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7" name="正方形/長方形 396">
          <a:extLst>
            <a:ext uri="{FF2B5EF4-FFF2-40B4-BE49-F238E27FC236}">
              <a16:creationId xmlns:a16="http://schemas.microsoft.com/office/drawing/2014/main" id="{00000000-0008-0000-0F00-00008D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8" name="正方形/長方形 397">
          <a:extLst>
            <a:ext uri="{FF2B5EF4-FFF2-40B4-BE49-F238E27FC236}">
              <a16:creationId xmlns:a16="http://schemas.microsoft.com/office/drawing/2014/main" id="{00000000-0008-0000-0F00-00008E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9" name="正方形/長方形 398">
          <a:extLst>
            <a:ext uri="{FF2B5EF4-FFF2-40B4-BE49-F238E27FC236}">
              <a16:creationId xmlns:a16="http://schemas.microsoft.com/office/drawing/2014/main" id="{00000000-0008-0000-0F00-00008F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0" name="正方形/長方形 399">
          <a:extLst>
            <a:ext uri="{FF2B5EF4-FFF2-40B4-BE49-F238E27FC236}">
              <a16:creationId xmlns:a16="http://schemas.microsoft.com/office/drawing/2014/main" id="{00000000-0008-0000-0F00-000090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1" name="正方形/長方形 400">
          <a:extLst>
            <a:ext uri="{FF2B5EF4-FFF2-40B4-BE49-F238E27FC236}">
              <a16:creationId xmlns:a16="http://schemas.microsoft.com/office/drawing/2014/main" id="{00000000-0008-0000-0F00-000091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2" name="正方形/長方形 401">
          <a:extLst>
            <a:ext uri="{FF2B5EF4-FFF2-40B4-BE49-F238E27FC236}">
              <a16:creationId xmlns:a16="http://schemas.microsoft.com/office/drawing/2014/main" id="{00000000-0008-0000-0F00-000092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3" name="正方形/長方形 402">
          <a:extLst>
            <a:ext uri="{FF2B5EF4-FFF2-40B4-BE49-F238E27FC236}">
              <a16:creationId xmlns:a16="http://schemas.microsoft.com/office/drawing/2014/main" id="{00000000-0008-0000-0F00-000093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4" name="テキスト ボックス 403">
          <a:extLst>
            <a:ext uri="{FF2B5EF4-FFF2-40B4-BE49-F238E27FC236}">
              <a16:creationId xmlns:a16="http://schemas.microsoft.com/office/drawing/2014/main" id="{00000000-0008-0000-0F00-000094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5" name="直線コネクタ 404">
          <a:extLst>
            <a:ext uri="{FF2B5EF4-FFF2-40B4-BE49-F238E27FC236}">
              <a16:creationId xmlns:a16="http://schemas.microsoft.com/office/drawing/2014/main" id="{00000000-0008-0000-0F00-000095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6" name="テキスト ボックス 405">
          <a:extLst>
            <a:ext uri="{FF2B5EF4-FFF2-40B4-BE49-F238E27FC236}">
              <a16:creationId xmlns:a16="http://schemas.microsoft.com/office/drawing/2014/main" id="{00000000-0008-0000-0F00-000096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7" name="直線コネクタ 406">
          <a:extLst>
            <a:ext uri="{FF2B5EF4-FFF2-40B4-BE49-F238E27FC236}">
              <a16:creationId xmlns:a16="http://schemas.microsoft.com/office/drawing/2014/main" id="{00000000-0008-0000-0F00-000097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8" name="テキスト ボックス 407">
          <a:extLst>
            <a:ext uri="{FF2B5EF4-FFF2-40B4-BE49-F238E27FC236}">
              <a16:creationId xmlns:a16="http://schemas.microsoft.com/office/drawing/2014/main" id="{00000000-0008-0000-0F00-00009801000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9" name="直線コネクタ 408">
          <a:extLst>
            <a:ext uri="{FF2B5EF4-FFF2-40B4-BE49-F238E27FC236}">
              <a16:creationId xmlns:a16="http://schemas.microsoft.com/office/drawing/2014/main" id="{00000000-0008-0000-0F00-000099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10" name="テキスト ボックス 409">
          <a:extLst>
            <a:ext uri="{FF2B5EF4-FFF2-40B4-BE49-F238E27FC236}">
              <a16:creationId xmlns:a16="http://schemas.microsoft.com/office/drawing/2014/main" id="{00000000-0008-0000-0F00-00009A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1" name="直線コネクタ 410">
          <a:extLst>
            <a:ext uri="{FF2B5EF4-FFF2-40B4-BE49-F238E27FC236}">
              <a16:creationId xmlns:a16="http://schemas.microsoft.com/office/drawing/2014/main" id="{00000000-0008-0000-0F00-00009B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2" name="テキスト ボックス 411">
          <a:extLst>
            <a:ext uri="{FF2B5EF4-FFF2-40B4-BE49-F238E27FC236}">
              <a16:creationId xmlns:a16="http://schemas.microsoft.com/office/drawing/2014/main" id="{00000000-0008-0000-0F00-00009C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3" name="直線コネクタ 412">
          <a:extLst>
            <a:ext uri="{FF2B5EF4-FFF2-40B4-BE49-F238E27FC236}">
              <a16:creationId xmlns:a16="http://schemas.microsoft.com/office/drawing/2014/main" id="{00000000-0008-0000-0F00-00009D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4" name="テキスト ボックス 413">
          <a:extLst>
            <a:ext uri="{FF2B5EF4-FFF2-40B4-BE49-F238E27FC236}">
              <a16:creationId xmlns:a16="http://schemas.microsoft.com/office/drawing/2014/main" id="{00000000-0008-0000-0F00-00009E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5" name="直線コネクタ 414">
          <a:extLst>
            <a:ext uri="{FF2B5EF4-FFF2-40B4-BE49-F238E27FC236}">
              <a16:creationId xmlns:a16="http://schemas.microsoft.com/office/drawing/2014/main" id="{00000000-0008-0000-0F00-00009F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6" name="テキスト ボックス 415">
          <a:extLst>
            <a:ext uri="{FF2B5EF4-FFF2-40B4-BE49-F238E27FC236}">
              <a16:creationId xmlns:a16="http://schemas.microsoft.com/office/drawing/2014/main" id="{00000000-0008-0000-0F00-0000A0010000}"/>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7" name="直線コネクタ 416">
          <a:extLst>
            <a:ext uri="{FF2B5EF4-FFF2-40B4-BE49-F238E27FC236}">
              <a16:creationId xmlns:a16="http://schemas.microsoft.com/office/drawing/2014/main" id="{00000000-0008-0000-0F00-0000A1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8" name="テキスト ボックス 417">
          <a:extLst>
            <a:ext uri="{FF2B5EF4-FFF2-40B4-BE49-F238E27FC236}">
              <a16:creationId xmlns:a16="http://schemas.microsoft.com/office/drawing/2014/main" id="{00000000-0008-0000-0F00-0000A2010000}"/>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9" name="【一般廃棄物処理施設】&#10;有形固定資産減価償却率グラフ枠">
          <a:extLst>
            <a:ext uri="{FF2B5EF4-FFF2-40B4-BE49-F238E27FC236}">
              <a16:creationId xmlns:a16="http://schemas.microsoft.com/office/drawing/2014/main" id="{00000000-0008-0000-0F00-0000A3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99060</xdr:rowOff>
    </xdr:from>
    <xdr:to>
      <xdr:col>85</xdr:col>
      <xdr:colOff>126364</xdr:colOff>
      <xdr:row>42</xdr:row>
      <xdr:rowOff>38100</xdr:rowOff>
    </xdr:to>
    <xdr:cxnSp macro="">
      <xdr:nvCxnSpPr>
        <xdr:cNvPr id="420" name="直線コネクタ 419">
          <a:extLst>
            <a:ext uri="{FF2B5EF4-FFF2-40B4-BE49-F238E27FC236}">
              <a16:creationId xmlns:a16="http://schemas.microsoft.com/office/drawing/2014/main" id="{00000000-0008-0000-0F00-0000A4010000}"/>
            </a:ext>
          </a:extLst>
        </xdr:cNvPr>
        <xdr:cNvCxnSpPr/>
      </xdr:nvCxnSpPr>
      <xdr:spPr>
        <a:xfrm flipV="1">
          <a:off x="16318864" y="5756910"/>
          <a:ext cx="0" cy="1482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21" name="【一般廃棄物処理施設】&#10;有形固定資産減価償却率最小値テキスト">
          <a:extLst>
            <a:ext uri="{FF2B5EF4-FFF2-40B4-BE49-F238E27FC236}">
              <a16:creationId xmlns:a16="http://schemas.microsoft.com/office/drawing/2014/main" id="{00000000-0008-0000-0F00-0000A5010000}"/>
            </a:ext>
          </a:extLst>
        </xdr:cNvPr>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22" name="直線コネクタ 421">
          <a:extLst>
            <a:ext uri="{FF2B5EF4-FFF2-40B4-BE49-F238E27FC236}">
              <a16:creationId xmlns:a16="http://schemas.microsoft.com/office/drawing/2014/main" id="{00000000-0008-0000-0F00-0000A6010000}"/>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45737</xdr:rowOff>
    </xdr:from>
    <xdr:ext cx="405111" cy="259045"/>
    <xdr:sp macro="" textlink="">
      <xdr:nvSpPr>
        <xdr:cNvPr id="423" name="【一般廃棄物処理施設】&#10;有形固定資産減価償却率最大値テキスト">
          <a:extLst>
            <a:ext uri="{FF2B5EF4-FFF2-40B4-BE49-F238E27FC236}">
              <a16:creationId xmlns:a16="http://schemas.microsoft.com/office/drawing/2014/main" id="{00000000-0008-0000-0F00-0000A7010000}"/>
            </a:ext>
          </a:extLst>
        </xdr:cNvPr>
        <xdr:cNvSpPr txBox="1"/>
      </xdr:nvSpPr>
      <xdr:spPr>
        <a:xfrm>
          <a:off x="16357600" y="5532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99060</xdr:rowOff>
    </xdr:from>
    <xdr:to>
      <xdr:col>86</xdr:col>
      <xdr:colOff>25400</xdr:colOff>
      <xdr:row>33</xdr:row>
      <xdr:rowOff>99060</xdr:rowOff>
    </xdr:to>
    <xdr:cxnSp macro="">
      <xdr:nvCxnSpPr>
        <xdr:cNvPr id="424" name="直線コネクタ 423">
          <a:extLst>
            <a:ext uri="{FF2B5EF4-FFF2-40B4-BE49-F238E27FC236}">
              <a16:creationId xmlns:a16="http://schemas.microsoft.com/office/drawing/2014/main" id="{00000000-0008-0000-0F00-0000A8010000}"/>
            </a:ext>
          </a:extLst>
        </xdr:cNvPr>
        <xdr:cNvCxnSpPr/>
      </xdr:nvCxnSpPr>
      <xdr:spPr>
        <a:xfrm>
          <a:off x="16230600" y="5756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148607</xdr:rowOff>
    </xdr:from>
    <xdr:ext cx="405111" cy="259045"/>
    <xdr:sp macro="" textlink="">
      <xdr:nvSpPr>
        <xdr:cNvPr id="425" name="【一般廃棄物処理施設】&#10;有形固定資産減価償却率平均値テキスト">
          <a:extLst>
            <a:ext uri="{FF2B5EF4-FFF2-40B4-BE49-F238E27FC236}">
              <a16:creationId xmlns:a16="http://schemas.microsoft.com/office/drawing/2014/main" id="{00000000-0008-0000-0F00-0000A9010000}"/>
            </a:ext>
          </a:extLst>
        </xdr:cNvPr>
        <xdr:cNvSpPr txBox="1"/>
      </xdr:nvSpPr>
      <xdr:spPr>
        <a:xfrm>
          <a:off x="16357600" y="64922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170180</xdr:rowOff>
    </xdr:from>
    <xdr:to>
      <xdr:col>85</xdr:col>
      <xdr:colOff>177800</xdr:colOff>
      <xdr:row>38</xdr:row>
      <xdr:rowOff>100330</xdr:rowOff>
    </xdr:to>
    <xdr:sp macro="" textlink="">
      <xdr:nvSpPr>
        <xdr:cNvPr id="426" name="フローチャート: 判断 425">
          <a:extLst>
            <a:ext uri="{FF2B5EF4-FFF2-40B4-BE49-F238E27FC236}">
              <a16:creationId xmlns:a16="http://schemas.microsoft.com/office/drawing/2014/main" id="{00000000-0008-0000-0F00-0000AA010000}"/>
            </a:ext>
          </a:extLst>
        </xdr:cNvPr>
        <xdr:cNvSpPr/>
      </xdr:nvSpPr>
      <xdr:spPr>
        <a:xfrm>
          <a:off x="16268700" y="651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162560</xdr:rowOff>
    </xdr:from>
    <xdr:to>
      <xdr:col>81</xdr:col>
      <xdr:colOff>101600</xdr:colOff>
      <xdr:row>38</xdr:row>
      <xdr:rowOff>92710</xdr:rowOff>
    </xdr:to>
    <xdr:sp macro="" textlink="">
      <xdr:nvSpPr>
        <xdr:cNvPr id="427" name="フローチャート: 判断 426">
          <a:extLst>
            <a:ext uri="{FF2B5EF4-FFF2-40B4-BE49-F238E27FC236}">
              <a16:creationId xmlns:a16="http://schemas.microsoft.com/office/drawing/2014/main" id="{00000000-0008-0000-0F00-0000AB010000}"/>
            </a:ext>
          </a:extLst>
        </xdr:cNvPr>
        <xdr:cNvSpPr/>
      </xdr:nvSpPr>
      <xdr:spPr>
        <a:xfrm>
          <a:off x="15430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33020</xdr:rowOff>
    </xdr:from>
    <xdr:to>
      <xdr:col>76</xdr:col>
      <xdr:colOff>165100</xdr:colOff>
      <xdr:row>37</xdr:row>
      <xdr:rowOff>134620</xdr:rowOff>
    </xdr:to>
    <xdr:sp macro="" textlink="">
      <xdr:nvSpPr>
        <xdr:cNvPr id="428" name="フローチャート: 判断 427">
          <a:extLst>
            <a:ext uri="{FF2B5EF4-FFF2-40B4-BE49-F238E27FC236}">
              <a16:creationId xmlns:a16="http://schemas.microsoft.com/office/drawing/2014/main" id="{00000000-0008-0000-0F00-0000AC010000}"/>
            </a:ext>
          </a:extLst>
        </xdr:cNvPr>
        <xdr:cNvSpPr/>
      </xdr:nvSpPr>
      <xdr:spPr>
        <a:xfrm>
          <a:off x="14541500" y="637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10160</xdr:rowOff>
    </xdr:from>
    <xdr:to>
      <xdr:col>72</xdr:col>
      <xdr:colOff>38100</xdr:colOff>
      <xdr:row>37</xdr:row>
      <xdr:rowOff>111760</xdr:rowOff>
    </xdr:to>
    <xdr:sp macro="" textlink="">
      <xdr:nvSpPr>
        <xdr:cNvPr id="429" name="フローチャート: 判断 428">
          <a:extLst>
            <a:ext uri="{FF2B5EF4-FFF2-40B4-BE49-F238E27FC236}">
              <a16:creationId xmlns:a16="http://schemas.microsoft.com/office/drawing/2014/main" id="{00000000-0008-0000-0F00-0000AD010000}"/>
            </a:ext>
          </a:extLst>
        </xdr:cNvPr>
        <xdr:cNvSpPr/>
      </xdr:nvSpPr>
      <xdr:spPr>
        <a:xfrm>
          <a:off x="13652500" y="635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74930</xdr:rowOff>
    </xdr:from>
    <xdr:to>
      <xdr:col>67</xdr:col>
      <xdr:colOff>101600</xdr:colOff>
      <xdr:row>38</xdr:row>
      <xdr:rowOff>5080</xdr:rowOff>
    </xdr:to>
    <xdr:sp macro="" textlink="">
      <xdr:nvSpPr>
        <xdr:cNvPr id="430" name="フローチャート: 判断 429">
          <a:extLst>
            <a:ext uri="{FF2B5EF4-FFF2-40B4-BE49-F238E27FC236}">
              <a16:creationId xmlns:a16="http://schemas.microsoft.com/office/drawing/2014/main" id="{00000000-0008-0000-0F00-0000AE010000}"/>
            </a:ext>
          </a:extLst>
        </xdr:cNvPr>
        <xdr:cNvSpPr/>
      </xdr:nvSpPr>
      <xdr:spPr>
        <a:xfrm>
          <a:off x="12763500" y="641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00000000-0008-0000-0F00-0000AF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00000000-0008-0000-0F00-0000B0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00000000-0008-0000-0F00-0000B1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00000000-0008-0000-0F00-0000B2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00000000-0008-0000-0F00-0000B3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107315</xdr:rowOff>
    </xdr:from>
    <xdr:to>
      <xdr:col>85</xdr:col>
      <xdr:colOff>177800</xdr:colOff>
      <xdr:row>36</xdr:row>
      <xdr:rowOff>37465</xdr:rowOff>
    </xdr:to>
    <xdr:sp macro="" textlink="">
      <xdr:nvSpPr>
        <xdr:cNvPr id="436" name="楕円 435">
          <a:extLst>
            <a:ext uri="{FF2B5EF4-FFF2-40B4-BE49-F238E27FC236}">
              <a16:creationId xmlns:a16="http://schemas.microsoft.com/office/drawing/2014/main" id="{00000000-0008-0000-0F00-0000B4010000}"/>
            </a:ext>
          </a:extLst>
        </xdr:cNvPr>
        <xdr:cNvSpPr/>
      </xdr:nvSpPr>
      <xdr:spPr>
        <a:xfrm>
          <a:off x="16268700" y="6108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130192</xdr:rowOff>
    </xdr:from>
    <xdr:ext cx="405111" cy="259045"/>
    <xdr:sp macro="" textlink="">
      <xdr:nvSpPr>
        <xdr:cNvPr id="437" name="【一般廃棄物処理施設】&#10;有形固定資産減価償却率該当値テキスト">
          <a:extLst>
            <a:ext uri="{FF2B5EF4-FFF2-40B4-BE49-F238E27FC236}">
              <a16:creationId xmlns:a16="http://schemas.microsoft.com/office/drawing/2014/main" id="{00000000-0008-0000-0F00-0000B5010000}"/>
            </a:ext>
          </a:extLst>
        </xdr:cNvPr>
        <xdr:cNvSpPr txBox="1"/>
      </xdr:nvSpPr>
      <xdr:spPr>
        <a:xfrm>
          <a:off x="16357600" y="5959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53975</xdr:rowOff>
    </xdr:from>
    <xdr:to>
      <xdr:col>81</xdr:col>
      <xdr:colOff>101600</xdr:colOff>
      <xdr:row>35</xdr:row>
      <xdr:rowOff>155575</xdr:rowOff>
    </xdr:to>
    <xdr:sp macro="" textlink="">
      <xdr:nvSpPr>
        <xdr:cNvPr id="438" name="楕円 437">
          <a:extLst>
            <a:ext uri="{FF2B5EF4-FFF2-40B4-BE49-F238E27FC236}">
              <a16:creationId xmlns:a16="http://schemas.microsoft.com/office/drawing/2014/main" id="{00000000-0008-0000-0F00-0000B6010000}"/>
            </a:ext>
          </a:extLst>
        </xdr:cNvPr>
        <xdr:cNvSpPr/>
      </xdr:nvSpPr>
      <xdr:spPr>
        <a:xfrm>
          <a:off x="15430500" y="6054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104775</xdr:rowOff>
    </xdr:from>
    <xdr:to>
      <xdr:col>85</xdr:col>
      <xdr:colOff>127000</xdr:colOff>
      <xdr:row>35</xdr:row>
      <xdr:rowOff>158115</xdr:rowOff>
    </xdr:to>
    <xdr:cxnSp macro="">
      <xdr:nvCxnSpPr>
        <xdr:cNvPr id="439" name="直線コネクタ 438">
          <a:extLst>
            <a:ext uri="{FF2B5EF4-FFF2-40B4-BE49-F238E27FC236}">
              <a16:creationId xmlns:a16="http://schemas.microsoft.com/office/drawing/2014/main" id="{00000000-0008-0000-0F00-0000B7010000}"/>
            </a:ext>
          </a:extLst>
        </xdr:cNvPr>
        <xdr:cNvCxnSpPr/>
      </xdr:nvCxnSpPr>
      <xdr:spPr>
        <a:xfrm>
          <a:off x="15481300" y="6105525"/>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635</xdr:rowOff>
    </xdr:from>
    <xdr:to>
      <xdr:col>76</xdr:col>
      <xdr:colOff>165100</xdr:colOff>
      <xdr:row>35</xdr:row>
      <xdr:rowOff>102235</xdr:rowOff>
    </xdr:to>
    <xdr:sp macro="" textlink="">
      <xdr:nvSpPr>
        <xdr:cNvPr id="440" name="楕円 439">
          <a:extLst>
            <a:ext uri="{FF2B5EF4-FFF2-40B4-BE49-F238E27FC236}">
              <a16:creationId xmlns:a16="http://schemas.microsoft.com/office/drawing/2014/main" id="{00000000-0008-0000-0F00-0000B8010000}"/>
            </a:ext>
          </a:extLst>
        </xdr:cNvPr>
        <xdr:cNvSpPr/>
      </xdr:nvSpPr>
      <xdr:spPr>
        <a:xfrm>
          <a:off x="14541500" y="6001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51435</xdr:rowOff>
    </xdr:from>
    <xdr:to>
      <xdr:col>81</xdr:col>
      <xdr:colOff>50800</xdr:colOff>
      <xdr:row>35</xdr:row>
      <xdr:rowOff>104775</xdr:rowOff>
    </xdr:to>
    <xdr:cxnSp macro="">
      <xdr:nvCxnSpPr>
        <xdr:cNvPr id="441" name="直線コネクタ 440">
          <a:extLst>
            <a:ext uri="{FF2B5EF4-FFF2-40B4-BE49-F238E27FC236}">
              <a16:creationId xmlns:a16="http://schemas.microsoft.com/office/drawing/2014/main" id="{00000000-0008-0000-0F00-0000B9010000}"/>
            </a:ext>
          </a:extLst>
        </xdr:cNvPr>
        <xdr:cNvCxnSpPr/>
      </xdr:nvCxnSpPr>
      <xdr:spPr>
        <a:xfrm>
          <a:off x="14592300" y="6052185"/>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103505</xdr:rowOff>
    </xdr:from>
    <xdr:to>
      <xdr:col>72</xdr:col>
      <xdr:colOff>38100</xdr:colOff>
      <xdr:row>36</xdr:row>
      <xdr:rowOff>33655</xdr:rowOff>
    </xdr:to>
    <xdr:sp macro="" textlink="">
      <xdr:nvSpPr>
        <xdr:cNvPr id="442" name="楕円 441">
          <a:extLst>
            <a:ext uri="{FF2B5EF4-FFF2-40B4-BE49-F238E27FC236}">
              <a16:creationId xmlns:a16="http://schemas.microsoft.com/office/drawing/2014/main" id="{00000000-0008-0000-0F00-0000BA010000}"/>
            </a:ext>
          </a:extLst>
        </xdr:cNvPr>
        <xdr:cNvSpPr/>
      </xdr:nvSpPr>
      <xdr:spPr>
        <a:xfrm>
          <a:off x="13652500" y="6104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51435</xdr:rowOff>
    </xdr:from>
    <xdr:to>
      <xdr:col>76</xdr:col>
      <xdr:colOff>114300</xdr:colOff>
      <xdr:row>35</xdr:row>
      <xdr:rowOff>154305</xdr:rowOff>
    </xdr:to>
    <xdr:cxnSp macro="">
      <xdr:nvCxnSpPr>
        <xdr:cNvPr id="443" name="直線コネクタ 442">
          <a:extLst>
            <a:ext uri="{FF2B5EF4-FFF2-40B4-BE49-F238E27FC236}">
              <a16:creationId xmlns:a16="http://schemas.microsoft.com/office/drawing/2014/main" id="{00000000-0008-0000-0F00-0000BB010000}"/>
            </a:ext>
          </a:extLst>
        </xdr:cNvPr>
        <xdr:cNvCxnSpPr/>
      </xdr:nvCxnSpPr>
      <xdr:spPr>
        <a:xfrm flipV="1">
          <a:off x="13703300" y="6052185"/>
          <a:ext cx="8890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34</xdr:row>
      <xdr:rowOff>34925</xdr:rowOff>
    </xdr:from>
    <xdr:to>
      <xdr:col>67</xdr:col>
      <xdr:colOff>101600</xdr:colOff>
      <xdr:row>34</xdr:row>
      <xdr:rowOff>136525</xdr:rowOff>
    </xdr:to>
    <xdr:sp macro="" textlink="">
      <xdr:nvSpPr>
        <xdr:cNvPr id="444" name="楕円 443">
          <a:extLst>
            <a:ext uri="{FF2B5EF4-FFF2-40B4-BE49-F238E27FC236}">
              <a16:creationId xmlns:a16="http://schemas.microsoft.com/office/drawing/2014/main" id="{00000000-0008-0000-0F00-0000BC010000}"/>
            </a:ext>
          </a:extLst>
        </xdr:cNvPr>
        <xdr:cNvSpPr/>
      </xdr:nvSpPr>
      <xdr:spPr>
        <a:xfrm>
          <a:off x="12763500" y="5864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34</xdr:row>
      <xdr:rowOff>85725</xdr:rowOff>
    </xdr:from>
    <xdr:to>
      <xdr:col>71</xdr:col>
      <xdr:colOff>177800</xdr:colOff>
      <xdr:row>35</xdr:row>
      <xdr:rowOff>154305</xdr:rowOff>
    </xdr:to>
    <xdr:cxnSp macro="">
      <xdr:nvCxnSpPr>
        <xdr:cNvPr id="445" name="直線コネクタ 444">
          <a:extLst>
            <a:ext uri="{FF2B5EF4-FFF2-40B4-BE49-F238E27FC236}">
              <a16:creationId xmlns:a16="http://schemas.microsoft.com/office/drawing/2014/main" id="{00000000-0008-0000-0F00-0000BD010000}"/>
            </a:ext>
          </a:extLst>
        </xdr:cNvPr>
        <xdr:cNvCxnSpPr/>
      </xdr:nvCxnSpPr>
      <xdr:spPr>
        <a:xfrm>
          <a:off x="12814300" y="5915025"/>
          <a:ext cx="889000" cy="240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83837</xdr:rowOff>
    </xdr:from>
    <xdr:ext cx="405111" cy="259045"/>
    <xdr:sp macro="" textlink="">
      <xdr:nvSpPr>
        <xdr:cNvPr id="446" name="n_1aveValue【一般廃棄物処理施設】&#10;有形固定資産減価償却率">
          <a:extLst>
            <a:ext uri="{FF2B5EF4-FFF2-40B4-BE49-F238E27FC236}">
              <a16:creationId xmlns:a16="http://schemas.microsoft.com/office/drawing/2014/main" id="{00000000-0008-0000-0F00-0000BE010000}"/>
            </a:ext>
          </a:extLst>
        </xdr:cNvPr>
        <xdr:cNvSpPr txBox="1"/>
      </xdr:nvSpPr>
      <xdr:spPr>
        <a:xfrm>
          <a:off x="15266044" y="659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125747</xdr:rowOff>
    </xdr:from>
    <xdr:ext cx="405111" cy="259045"/>
    <xdr:sp macro="" textlink="">
      <xdr:nvSpPr>
        <xdr:cNvPr id="447" name="n_2aveValue【一般廃棄物処理施設】&#10;有形固定資産減価償却率">
          <a:extLst>
            <a:ext uri="{FF2B5EF4-FFF2-40B4-BE49-F238E27FC236}">
              <a16:creationId xmlns:a16="http://schemas.microsoft.com/office/drawing/2014/main" id="{00000000-0008-0000-0F00-0000BF010000}"/>
            </a:ext>
          </a:extLst>
        </xdr:cNvPr>
        <xdr:cNvSpPr txBox="1"/>
      </xdr:nvSpPr>
      <xdr:spPr>
        <a:xfrm>
          <a:off x="14389744" y="6469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102887</xdr:rowOff>
    </xdr:from>
    <xdr:ext cx="405111" cy="259045"/>
    <xdr:sp macro="" textlink="">
      <xdr:nvSpPr>
        <xdr:cNvPr id="448" name="n_3aveValue【一般廃棄物処理施設】&#10;有形固定資産減価償却率">
          <a:extLst>
            <a:ext uri="{FF2B5EF4-FFF2-40B4-BE49-F238E27FC236}">
              <a16:creationId xmlns:a16="http://schemas.microsoft.com/office/drawing/2014/main" id="{00000000-0008-0000-0F00-0000C0010000}"/>
            </a:ext>
          </a:extLst>
        </xdr:cNvPr>
        <xdr:cNvSpPr txBox="1"/>
      </xdr:nvSpPr>
      <xdr:spPr>
        <a:xfrm>
          <a:off x="13500744" y="6446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167657</xdr:rowOff>
    </xdr:from>
    <xdr:ext cx="405111" cy="259045"/>
    <xdr:sp macro="" textlink="">
      <xdr:nvSpPr>
        <xdr:cNvPr id="449" name="n_4aveValue【一般廃棄物処理施設】&#10;有形固定資産減価償却率">
          <a:extLst>
            <a:ext uri="{FF2B5EF4-FFF2-40B4-BE49-F238E27FC236}">
              <a16:creationId xmlns:a16="http://schemas.microsoft.com/office/drawing/2014/main" id="{00000000-0008-0000-0F00-0000C1010000}"/>
            </a:ext>
          </a:extLst>
        </xdr:cNvPr>
        <xdr:cNvSpPr txBox="1"/>
      </xdr:nvSpPr>
      <xdr:spPr>
        <a:xfrm>
          <a:off x="12611744" y="651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652</xdr:rowOff>
    </xdr:from>
    <xdr:ext cx="405111" cy="259045"/>
    <xdr:sp macro="" textlink="">
      <xdr:nvSpPr>
        <xdr:cNvPr id="450" name="n_1mainValue【一般廃棄物処理施設】&#10;有形固定資産減価償却率">
          <a:extLst>
            <a:ext uri="{FF2B5EF4-FFF2-40B4-BE49-F238E27FC236}">
              <a16:creationId xmlns:a16="http://schemas.microsoft.com/office/drawing/2014/main" id="{00000000-0008-0000-0F00-0000C2010000}"/>
            </a:ext>
          </a:extLst>
        </xdr:cNvPr>
        <xdr:cNvSpPr txBox="1"/>
      </xdr:nvSpPr>
      <xdr:spPr>
        <a:xfrm>
          <a:off x="15266044" y="5829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118762</xdr:rowOff>
    </xdr:from>
    <xdr:ext cx="405111" cy="259045"/>
    <xdr:sp macro="" textlink="">
      <xdr:nvSpPr>
        <xdr:cNvPr id="451" name="n_2mainValue【一般廃棄物処理施設】&#10;有形固定資産減価償却率">
          <a:extLst>
            <a:ext uri="{FF2B5EF4-FFF2-40B4-BE49-F238E27FC236}">
              <a16:creationId xmlns:a16="http://schemas.microsoft.com/office/drawing/2014/main" id="{00000000-0008-0000-0F00-0000C3010000}"/>
            </a:ext>
          </a:extLst>
        </xdr:cNvPr>
        <xdr:cNvSpPr txBox="1"/>
      </xdr:nvSpPr>
      <xdr:spPr>
        <a:xfrm>
          <a:off x="14389744" y="5776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50182</xdr:rowOff>
    </xdr:from>
    <xdr:ext cx="405111" cy="259045"/>
    <xdr:sp macro="" textlink="">
      <xdr:nvSpPr>
        <xdr:cNvPr id="452" name="n_3mainValue【一般廃棄物処理施設】&#10;有形固定資産減価償却率">
          <a:extLst>
            <a:ext uri="{FF2B5EF4-FFF2-40B4-BE49-F238E27FC236}">
              <a16:creationId xmlns:a16="http://schemas.microsoft.com/office/drawing/2014/main" id="{00000000-0008-0000-0F00-0000C4010000}"/>
            </a:ext>
          </a:extLst>
        </xdr:cNvPr>
        <xdr:cNvSpPr txBox="1"/>
      </xdr:nvSpPr>
      <xdr:spPr>
        <a:xfrm>
          <a:off x="13500744" y="5879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32</xdr:row>
      <xdr:rowOff>153052</xdr:rowOff>
    </xdr:from>
    <xdr:ext cx="405111" cy="259045"/>
    <xdr:sp macro="" textlink="">
      <xdr:nvSpPr>
        <xdr:cNvPr id="453" name="n_4mainValue【一般廃棄物処理施設】&#10;有形固定資産減価償却率">
          <a:extLst>
            <a:ext uri="{FF2B5EF4-FFF2-40B4-BE49-F238E27FC236}">
              <a16:creationId xmlns:a16="http://schemas.microsoft.com/office/drawing/2014/main" id="{00000000-0008-0000-0F00-0000C5010000}"/>
            </a:ext>
          </a:extLst>
        </xdr:cNvPr>
        <xdr:cNvSpPr txBox="1"/>
      </xdr:nvSpPr>
      <xdr:spPr>
        <a:xfrm>
          <a:off x="12611744" y="5639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4" name="正方形/長方形 453">
          <a:extLst>
            <a:ext uri="{FF2B5EF4-FFF2-40B4-BE49-F238E27FC236}">
              <a16:creationId xmlns:a16="http://schemas.microsoft.com/office/drawing/2014/main" id="{00000000-0008-0000-0F00-0000C6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5" name="正方形/長方形 454">
          <a:extLst>
            <a:ext uri="{FF2B5EF4-FFF2-40B4-BE49-F238E27FC236}">
              <a16:creationId xmlns:a16="http://schemas.microsoft.com/office/drawing/2014/main" id="{00000000-0008-0000-0F00-0000C7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6" name="正方形/長方形 455">
          <a:extLst>
            <a:ext uri="{FF2B5EF4-FFF2-40B4-BE49-F238E27FC236}">
              <a16:creationId xmlns:a16="http://schemas.microsoft.com/office/drawing/2014/main" id="{00000000-0008-0000-0F00-0000C8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7" name="正方形/長方形 456">
          <a:extLst>
            <a:ext uri="{FF2B5EF4-FFF2-40B4-BE49-F238E27FC236}">
              <a16:creationId xmlns:a16="http://schemas.microsoft.com/office/drawing/2014/main" id="{00000000-0008-0000-0F00-0000C9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8" name="正方形/長方形 457">
          <a:extLst>
            <a:ext uri="{FF2B5EF4-FFF2-40B4-BE49-F238E27FC236}">
              <a16:creationId xmlns:a16="http://schemas.microsoft.com/office/drawing/2014/main" id="{00000000-0008-0000-0F00-0000CA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9" name="正方形/長方形 458">
          <a:extLst>
            <a:ext uri="{FF2B5EF4-FFF2-40B4-BE49-F238E27FC236}">
              <a16:creationId xmlns:a16="http://schemas.microsoft.com/office/drawing/2014/main" id="{00000000-0008-0000-0F00-0000CB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0" name="正方形/長方形 459">
          <a:extLst>
            <a:ext uri="{FF2B5EF4-FFF2-40B4-BE49-F238E27FC236}">
              <a16:creationId xmlns:a16="http://schemas.microsoft.com/office/drawing/2014/main" id="{00000000-0008-0000-0F00-0000CC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1" name="正方形/長方形 460">
          <a:extLst>
            <a:ext uri="{FF2B5EF4-FFF2-40B4-BE49-F238E27FC236}">
              <a16:creationId xmlns:a16="http://schemas.microsoft.com/office/drawing/2014/main" id="{00000000-0008-0000-0F00-0000CD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2" name="テキスト ボックス 461">
          <a:extLst>
            <a:ext uri="{FF2B5EF4-FFF2-40B4-BE49-F238E27FC236}">
              <a16:creationId xmlns:a16="http://schemas.microsoft.com/office/drawing/2014/main" id="{00000000-0008-0000-0F00-0000CE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3" name="直線コネクタ 462">
          <a:extLst>
            <a:ext uri="{FF2B5EF4-FFF2-40B4-BE49-F238E27FC236}">
              <a16:creationId xmlns:a16="http://schemas.microsoft.com/office/drawing/2014/main" id="{00000000-0008-0000-0F00-0000CF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4" name="直線コネクタ 463">
          <a:extLst>
            <a:ext uri="{FF2B5EF4-FFF2-40B4-BE49-F238E27FC236}">
              <a16:creationId xmlns:a16="http://schemas.microsoft.com/office/drawing/2014/main" id="{00000000-0008-0000-0F00-0000D001000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65" name="テキスト ボックス 464">
          <a:extLst>
            <a:ext uri="{FF2B5EF4-FFF2-40B4-BE49-F238E27FC236}">
              <a16:creationId xmlns:a16="http://schemas.microsoft.com/office/drawing/2014/main" id="{00000000-0008-0000-0F00-0000D1010000}"/>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6" name="直線コネクタ 465">
          <a:extLst>
            <a:ext uri="{FF2B5EF4-FFF2-40B4-BE49-F238E27FC236}">
              <a16:creationId xmlns:a16="http://schemas.microsoft.com/office/drawing/2014/main" id="{00000000-0008-0000-0F00-0000D201000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467" name="テキスト ボックス 466">
          <a:extLst>
            <a:ext uri="{FF2B5EF4-FFF2-40B4-BE49-F238E27FC236}">
              <a16:creationId xmlns:a16="http://schemas.microsoft.com/office/drawing/2014/main" id="{00000000-0008-0000-0F00-0000D3010000}"/>
            </a:ext>
          </a:extLst>
        </xdr:cNvPr>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8" name="直線コネクタ 467">
          <a:extLst>
            <a:ext uri="{FF2B5EF4-FFF2-40B4-BE49-F238E27FC236}">
              <a16:creationId xmlns:a16="http://schemas.microsoft.com/office/drawing/2014/main" id="{00000000-0008-0000-0F00-0000D401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69" name="テキスト ボックス 468">
          <a:extLst>
            <a:ext uri="{FF2B5EF4-FFF2-40B4-BE49-F238E27FC236}">
              <a16:creationId xmlns:a16="http://schemas.microsoft.com/office/drawing/2014/main" id="{00000000-0008-0000-0F00-0000D5010000}"/>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70" name="直線コネクタ 469">
          <a:extLst>
            <a:ext uri="{FF2B5EF4-FFF2-40B4-BE49-F238E27FC236}">
              <a16:creationId xmlns:a16="http://schemas.microsoft.com/office/drawing/2014/main" id="{00000000-0008-0000-0F00-0000D601000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471" name="テキスト ボックス 470">
          <a:extLst>
            <a:ext uri="{FF2B5EF4-FFF2-40B4-BE49-F238E27FC236}">
              <a16:creationId xmlns:a16="http://schemas.microsoft.com/office/drawing/2014/main" id="{00000000-0008-0000-0F00-0000D7010000}"/>
            </a:ext>
          </a:extLst>
        </xdr:cNvPr>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2" name="直線コネクタ 471">
          <a:extLst>
            <a:ext uri="{FF2B5EF4-FFF2-40B4-BE49-F238E27FC236}">
              <a16:creationId xmlns:a16="http://schemas.microsoft.com/office/drawing/2014/main" id="{00000000-0008-0000-0F00-0000D801000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473" name="テキスト ボックス 472">
          <a:extLst>
            <a:ext uri="{FF2B5EF4-FFF2-40B4-BE49-F238E27FC236}">
              <a16:creationId xmlns:a16="http://schemas.microsoft.com/office/drawing/2014/main" id="{00000000-0008-0000-0F00-0000D9010000}"/>
            </a:ext>
          </a:extLst>
        </xdr:cNvPr>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4" name="直線コネクタ 473">
          <a:extLst>
            <a:ext uri="{FF2B5EF4-FFF2-40B4-BE49-F238E27FC236}">
              <a16:creationId xmlns:a16="http://schemas.microsoft.com/office/drawing/2014/main" id="{00000000-0008-0000-0F00-0000DA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75" name="テキスト ボックス 474">
          <a:extLst>
            <a:ext uri="{FF2B5EF4-FFF2-40B4-BE49-F238E27FC236}">
              <a16:creationId xmlns:a16="http://schemas.microsoft.com/office/drawing/2014/main" id="{00000000-0008-0000-0F00-0000DB01000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6" name="【一般廃棄物処理施設】&#10;一人当たり有形固定資産（償却資産）額グラフ枠">
          <a:extLst>
            <a:ext uri="{FF2B5EF4-FFF2-40B4-BE49-F238E27FC236}">
              <a16:creationId xmlns:a16="http://schemas.microsoft.com/office/drawing/2014/main" id="{00000000-0008-0000-0F00-0000DC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5848</xdr:rowOff>
    </xdr:from>
    <xdr:to>
      <xdr:col>116</xdr:col>
      <xdr:colOff>62864</xdr:colOff>
      <xdr:row>42</xdr:row>
      <xdr:rowOff>31787</xdr:rowOff>
    </xdr:to>
    <xdr:cxnSp macro="">
      <xdr:nvCxnSpPr>
        <xdr:cNvPr id="477" name="直線コネクタ 476">
          <a:extLst>
            <a:ext uri="{FF2B5EF4-FFF2-40B4-BE49-F238E27FC236}">
              <a16:creationId xmlns:a16="http://schemas.microsoft.com/office/drawing/2014/main" id="{00000000-0008-0000-0F00-0000DD010000}"/>
            </a:ext>
          </a:extLst>
        </xdr:cNvPr>
        <xdr:cNvCxnSpPr/>
      </xdr:nvCxnSpPr>
      <xdr:spPr>
        <a:xfrm flipV="1">
          <a:off x="22160864" y="5663698"/>
          <a:ext cx="0" cy="1568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35614</xdr:rowOff>
    </xdr:from>
    <xdr:ext cx="469744" cy="259045"/>
    <xdr:sp macro="" textlink="">
      <xdr:nvSpPr>
        <xdr:cNvPr id="478" name="【一般廃棄物処理施設】&#10;一人当たり有形固定資産（償却資産）額最小値テキスト">
          <a:extLst>
            <a:ext uri="{FF2B5EF4-FFF2-40B4-BE49-F238E27FC236}">
              <a16:creationId xmlns:a16="http://schemas.microsoft.com/office/drawing/2014/main" id="{00000000-0008-0000-0F00-0000DE010000}"/>
            </a:ext>
          </a:extLst>
        </xdr:cNvPr>
        <xdr:cNvSpPr txBox="1"/>
      </xdr:nvSpPr>
      <xdr:spPr>
        <a:xfrm>
          <a:off x="22199600" y="7236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31787</xdr:rowOff>
    </xdr:from>
    <xdr:to>
      <xdr:col>116</xdr:col>
      <xdr:colOff>152400</xdr:colOff>
      <xdr:row>42</xdr:row>
      <xdr:rowOff>31787</xdr:rowOff>
    </xdr:to>
    <xdr:cxnSp macro="">
      <xdr:nvCxnSpPr>
        <xdr:cNvPr id="479" name="直線コネクタ 478">
          <a:extLst>
            <a:ext uri="{FF2B5EF4-FFF2-40B4-BE49-F238E27FC236}">
              <a16:creationId xmlns:a16="http://schemas.microsoft.com/office/drawing/2014/main" id="{00000000-0008-0000-0F00-0000DF010000}"/>
            </a:ext>
          </a:extLst>
        </xdr:cNvPr>
        <xdr:cNvCxnSpPr/>
      </xdr:nvCxnSpPr>
      <xdr:spPr>
        <a:xfrm>
          <a:off x="22072600" y="72326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123975</xdr:rowOff>
    </xdr:from>
    <xdr:ext cx="599010" cy="259045"/>
    <xdr:sp macro="" textlink="">
      <xdr:nvSpPr>
        <xdr:cNvPr id="480" name="【一般廃棄物処理施設】&#10;一人当たり有形固定資産（償却資産）額最大値テキスト">
          <a:extLst>
            <a:ext uri="{FF2B5EF4-FFF2-40B4-BE49-F238E27FC236}">
              <a16:creationId xmlns:a16="http://schemas.microsoft.com/office/drawing/2014/main" id="{00000000-0008-0000-0F00-0000E0010000}"/>
            </a:ext>
          </a:extLst>
        </xdr:cNvPr>
        <xdr:cNvSpPr txBox="1"/>
      </xdr:nvSpPr>
      <xdr:spPr>
        <a:xfrm>
          <a:off x="22199600" y="5438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413,465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5848</xdr:rowOff>
    </xdr:from>
    <xdr:to>
      <xdr:col>116</xdr:col>
      <xdr:colOff>152400</xdr:colOff>
      <xdr:row>33</xdr:row>
      <xdr:rowOff>5848</xdr:rowOff>
    </xdr:to>
    <xdr:cxnSp macro="">
      <xdr:nvCxnSpPr>
        <xdr:cNvPr id="481" name="直線コネクタ 480">
          <a:extLst>
            <a:ext uri="{FF2B5EF4-FFF2-40B4-BE49-F238E27FC236}">
              <a16:creationId xmlns:a16="http://schemas.microsoft.com/office/drawing/2014/main" id="{00000000-0008-0000-0F00-0000E1010000}"/>
            </a:ext>
          </a:extLst>
        </xdr:cNvPr>
        <xdr:cNvCxnSpPr/>
      </xdr:nvCxnSpPr>
      <xdr:spPr>
        <a:xfrm>
          <a:off x="22072600" y="5663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95639</xdr:rowOff>
    </xdr:from>
    <xdr:ext cx="599010" cy="259045"/>
    <xdr:sp macro="" textlink="">
      <xdr:nvSpPr>
        <xdr:cNvPr id="482" name="【一般廃棄物処理施設】&#10;一人当たり有形固定資産（償却資産）額平均値テキスト">
          <a:extLst>
            <a:ext uri="{FF2B5EF4-FFF2-40B4-BE49-F238E27FC236}">
              <a16:creationId xmlns:a16="http://schemas.microsoft.com/office/drawing/2014/main" id="{00000000-0008-0000-0F00-0000E2010000}"/>
            </a:ext>
          </a:extLst>
        </xdr:cNvPr>
        <xdr:cNvSpPr txBox="1"/>
      </xdr:nvSpPr>
      <xdr:spPr>
        <a:xfrm>
          <a:off x="22199600" y="661073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72762</xdr:rowOff>
    </xdr:from>
    <xdr:to>
      <xdr:col>116</xdr:col>
      <xdr:colOff>114300</xdr:colOff>
      <xdr:row>40</xdr:row>
      <xdr:rowOff>2912</xdr:rowOff>
    </xdr:to>
    <xdr:sp macro="" textlink="">
      <xdr:nvSpPr>
        <xdr:cNvPr id="483" name="フローチャート: 判断 482">
          <a:extLst>
            <a:ext uri="{FF2B5EF4-FFF2-40B4-BE49-F238E27FC236}">
              <a16:creationId xmlns:a16="http://schemas.microsoft.com/office/drawing/2014/main" id="{00000000-0008-0000-0F00-0000E3010000}"/>
            </a:ext>
          </a:extLst>
        </xdr:cNvPr>
        <xdr:cNvSpPr/>
      </xdr:nvSpPr>
      <xdr:spPr>
        <a:xfrm>
          <a:off x="22110700" y="6759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73844</xdr:rowOff>
    </xdr:from>
    <xdr:to>
      <xdr:col>112</xdr:col>
      <xdr:colOff>38100</xdr:colOff>
      <xdr:row>40</xdr:row>
      <xdr:rowOff>3994</xdr:rowOff>
    </xdr:to>
    <xdr:sp macro="" textlink="">
      <xdr:nvSpPr>
        <xdr:cNvPr id="484" name="フローチャート: 判断 483">
          <a:extLst>
            <a:ext uri="{FF2B5EF4-FFF2-40B4-BE49-F238E27FC236}">
              <a16:creationId xmlns:a16="http://schemas.microsoft.com/office/drawing/2014/main" id="{00000000-0008-0000-0F00-0000E4010000}"/>
            </a:ext>
          </a:extLst>
        </xdr:cNvPr>
        <xdr:cNvSpPr/>
      </xdr:nvSpPr>
      <xdr:spPr>
        <a:xfrm>
          <a:off x="21272500" y="6760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19704</xdr:rowOff>
    </xdr:from>
    <xdr:to>
      <xdr:col>107</xdr:col>
      <xdr:colOff>101600</xdr:colOff>
      <xdr:row>39</xdr:row>
      <xdr:rowOff>121304</xdr:rowOff>
    </xdr:to>
    <xdr:sp macro="" textlink="">
      <xdr:nvSpPr>
        <xdr:cNvPr id="485" name="フローチャート: 判断 484">
          <a:extLst>
            <a:ext uri="{FF2B5EF4-FFF2-40B4-BE49-F238E27FC236}">
              <a16:creationId xmlns:a16="http://schemas.microsoft.com/office/drawing/2014/main" id="{00000000-0008-0000-0F00-0000E5010000}"/>
            </a:ext>
          </a:extLst>
        </xdr:cNvPr>
        <xdr:cNvSpPr/>
      </xdr:nvSpPr>
      <xdr:spPr>
        <a:xfrm>
          <a:off x="20383500" y="6706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171110</xdr:rowOff>
    </xdr:from>
    <xdr:to>
      <xdr:col>102</xdr:col>
      <xdr:colOff>165100</xdr:colOff>
      <xdr:row>39</xdr:row>
      <xdr:rowOff>101260</xdr:rowOff>
    </xdr:to>
    <xdr:sp macro="" textlink="">
      <xdr:nvSpPr>
        <xdr:cNvPr id="486" name="フローチャート: 判断 485">
          <a:extLst>
            <a:ext uri="{FF2B5EF4-FFF2-40B4-BE49-F238E27FC236}">
              <a16:creationId xmlns:a16="http://schemas.microsoft.com/office/drawing/2014/main" id="{00000000-0008-0000-0F00-0000E6010000}"/>
            </a:ext>
          </a:extLst>
        </xdr:cNvPr>
        <xdr:cNvSpPr/>
      </xdr:nvSpPr>
      <xdr:spPr>
        <a:xfrm>
          <a:off x="19494500" y="668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82120</xdr:rowOff>
    </xdr:from>
    <xdr:to>
      <xdr:col>98</xdr:col>
      <xdr:colOff>38100</xdr:colOff>
      <xdr:row>40</xdr:row>
      <xdr:rowOff>12270</xdr:rowOff>
    </xdr:to>
    <xdr:sp macro="" textlink="">
      <xdr:nvSpPr>
        <xdr:cNvPr id="487" name="フローチャート: 判断 486">
          <a:extLst>
            <a:ext uri="{FF2B5EF4-FFF2-40B4-BE49-F238E27FC236}">
              <a16:creationId xmlns:a16="http://schemas.microsoft.com/office/drawing/2014/main" id="{00000000-0008-0000-0F00-0000E7010000}"/>
            </a:ext>
          </a:extLst>
        </xdr:cNvPr>
        <xdr:cNvSpPr/>
      </xdr:nvSpPr>
      <xdr:spPr>
        <a:xfrm>
          <a:off x="18605500" y="6768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00000000-0008-0000-0F00-0000E8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00000000-0008-0000-0F00-0000E9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00000000-0008-0000-0F00-0000EA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00000000-0008-0000-0F00-0000EB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2" name="テキスト ボックス 491">
          <a:extLst>
            <a:ext uri="{FF2B5EF4-FFF2-40B4-BE49-F238E27FC236}">
              <a16:creationId xmlns:a16="http://schemas.microsoft.com/office/drawing/2014/main" id="{00000000-0008-0000-0F00-0000EC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47651</xdr:rowOff>
    </xdr:from>
    <xdr:to>
      <xdr:col>116</xdr:col>
      <xdr:colOff>114300</xdr:colOff>
      <xdr:row>41</xdr:row>
      <xdr:rowOff>149251</xdr:rowOff>
    </xdr:to>
    <xdr:sp macro="" textlink="">
      <xdr:nvSpPr>
        <xdr:cNvPr id="493" name="楕円 492">
          <a:extLst>
            <a:ext uri="{FF2B5EF4-FFF2-40B4-BE49-F238E27FC236}">
              <a16:creationId xmlns:a16="http://schemas.microsoft.com/office/drawing/2014/main" id="{00000000-0008-0000-0F00-0000ED010000}"/>
            </a:ext>
          </a:extLst>
        </xdr:cNvPr>
        <xdr:cNvSpPr/>
      </xdr:nvSpPr>
      <xdr:spPr>
        <a:xfrm>
          <a:off x="22110700" y="7077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134028</xdr:rowOff>
    </xdr:from>
    <xdr:ext cx="534377" cy="259045"/>
    <xdr:sp macro="" textlink="">
      <xdr:nvSpPr>
        <xdr:cNvPr id="494" name="【一般廃棄物処理施設】&#10;一人当たり有形固定資産（償却資産）額該当値テキスト">
          <a:extLst>
            <a:ext uri="{FF2B5EF4-FFF2-40B4-BE49-F238E27FC236}">
              <a16:creationId xmlns:a16="http://schemas.microsoft.com/office/drawing/2014/main" id="{00000000-0008-0000-0F00-0000EE010000}"/>
            </a:ext>
          </a:extLst>
        </xdr:cNvPr>
        <xdr:cNvSpPr txBox="1"/>
      </xdr:nvSpPr>
      <xdr:spPr>
        <a:xfrm>
          <a:off x="22199600" y="6992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47734</xdr:rowOff>
    </xdr:from>
    <xdr:to>
      <xdr:col>112</xdr:col>
      <xdr:colOff>38100</xdr:colOff>
      <xdr:row>41</xdr:row>
      <xdr:rowOff>149334</xdr:rowOff>
    </xdr:to>
    <xdr:sp macro="" textlink="">
      <xdr:nvSpPr>
        <xdr:cNvPr id="495" name="楕円 494">
          <a:extLst>
            <a:ext uri="{FF2B5EF4-FFF2-40B4-BE49-F238E27FC236}">
              <a16:creationId xmlns:a16="http://schemas.microsoft.com/office/drawing/2014/main" id="{00000000-0008-0000-0F00-0000EF010000}"/>
            </a:ext>
          </a:extLst>
        </xdr:cNvPr>
        <xdr:cNvSpPr/>
      </xdr:nvSpPr>
      <xdr:spPr>
        <a:xfrm>
          <a:off x="21272500" y="7077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98451</xdr:rowOff>
    </xdr:from>
    <xdr:to>
      <xdr:col>116</xdr:col>
      <xdr:colOff>63500</xdr:colOff>
      <xdr:row>41</xdr:row>
      <xdr:rowOff>98534</xdr:rowOff>
    </xdr:to>
    <xdr:cxnSp macro="">
      <xdr:nvCxnSpPr>
        <xdr:cNvPr id="496" name="直線コネクタ 495">
          <a:extLst>
            <a:ext uri="{FF2B5EF4-FFF2-40B4-BE49-F238E27FC236}">
              <a16:creationId xmlns:a16="http://schemas.microsoft.com/office/drawing/2014/main" id="{00000000-0008-0000-0F00-0000F0010000}"/>
            </a:ext>
          </a:extLst>
        </xdr:cNvPr>
        <xdr:cNvCxnSpPr/>
      </xdr:nvCxnSpPr>
      <xdr:spPr>
        <a:xfrm flipV="1">
          <a:off x="21323300" y="7127901"/>
          <a:ext cx="838200" cy="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48142</xdr:rowOff>
    </xdr:from>
    <xdr:to>
      <xdr:col>107</xdr:col>
      <xdr:colOff>101600</xdr:colOff>
      <xdr:row>41</xdr:row>
      <xdr:rowOff>149742</xdr:rowOff>
    </xdr:to>
    <xdr:sp macro="" textlink="">
      <xdr:nvSpPr>
        <xdr:cNvPr id="497" name="楕円 496">
          <a:extLst>
            <a:ext uri="{FF2B5EF4-FFF2-40B4-BE49-F238E27FC236}">
              <a16:creationId xmlns:a16="http://schemas.microsoft.com/office/drawing/2014/main" id="{00000000-0008-0000-0F00-0000F1010000}"/>
            </a:ext>
          </a:extLst>
        </xdr:cNvPr>
        <xdr:cNvSpPr/>
      </xdr:nvSpPr>
      <xdr:spPr>
        <a:xfrm>
          <a:off x="20383500" y="7077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98534</xdr:rowOff>
    </xdr:from>
    <xdr:to>
      <xdr:col>111</xdr:col>
      <xdr:colOff>177800</xdr:colOff>
      <xdr:row>41</xdr:row>
      <xdr:rowOff>98942</xdr:rowOff>
    </xdr:to>
    <xdr:cxnSp macro="">
      <xdr:nvCxnSpPr>
        <xdr:cNvPr id="498" name="直線コネクタ 497">
          <a:extLst>
            <a:ext uri="{FF2B5EF4-FFF2-40B4-BE49-F238E27FC236}">
              <a16:creationId xmlns:a16="http://schemas.microsoft.com/office/drawing/2014/main" id="{00000000-0008-0000-0F00-0000F2010000}"/>
            </a:ext>
          </a:extLst>
        </xdr:cNvPr>
        <xdr:cNvCxnSpPr/>
      </xdr:nvCxnSpPr>
      <xdr:spPr>
        <a:xfrm flipV="1">
          <a:off x="20434300" y="7127984"/>
          <a:ext cx="889000" cy="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21746</xdr:rowOff>
    </xdr:from>
    <xdr:to>
      <xdr:col>102</xdr:col>
      <xdr:colOff>165100</xdr:colOff>
      <xdr:row>41</xdr:row>
      <xdr:rowOff>123346</xdr:rowOff>
    </xdr:to>
    <xdr:sp macro="" textlink="">
      <xdr:nvSpPr>
        <xdr:cNvPr id="499" name="楕円 498">
          <a:extLst>
            <a:ext uri="{FF2B5EF4-FFF2-40B4-BE49-F238E27FC236}">
              <a16:creationId xmlns:a16="http://schemas.microsoft.com/office/drawing/2014/main" id="{00000000-0008-0000-0F00-0000F3010000}"/>
            </a:ext>
          </a:extLst>
        </xdr:cNvPr>
        <xdr:cNvSpPr/>
      </xdr:nvSpPr>
      <xdr:spPr>
        <a:xfrm>
          <a:off x="19494500" y="7051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72546</xdr:rowOff>
    </xdr:from>
    <xdr:to>
      <xdr:col>107</xdr:col>
      <xdr:colOff>50800</xdr:colOff>
      <xdr:row>41</xdr:row>
      <xdr:rowOff>98942</xdr:rowOff>
    </xdr:to>
    <xdr:cxnSp macro="">
      <xdr:nvCxnSpPr>
        <xdr:cNvPr id="500" name="直線コネクタ 499">
          <a:extLst>
            <a:ext uri="{FF2B5EF4-FFF2-40B4-BE49-F238E27FC236}">
              <a16:creationId xmlns:a16="http://schemas.microsoft.com/office/drawing/2014/main" id="{00000000-0008-0000-0F00-0000F4010000}"/>
            </a:ext>
          </a:extLst>
        </xdr:cNvPr>
        <xdr:cNvCxnSpPr/>
      </xdr:nvCxnSpPr>
      <xdr:spPr>
        <a:xfrm>
          <a:off x="19545300" y="7101996"/>
          <a:ext cx="889000" cy="26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55598</xdr:rowOff>
    </xdr:from>
    <xdr:to>
      <xdr:col>98</xdr:col>
      <xdr:colOff>38100</xdr:colOff>
      <xdr:row>41</xdr:row>
      <xdr:rowOff>157198</xdr:rowOff>
    </xdr:to>
    <xdr:sp macro="" textlink="">
      <xdr:nvSpPr>
        <xdr:cNvPr id="501" name="楕円 500">
          <a:extLst>
            <a:ext uri="{FF2B5EF4-FFF2-40B4-BE49-F238E27FC236}">
              <a16:creationId xmlns:a16="http://schemas.microsoft.com/office/drawing/2014/main" id="{00000000-0008-0000-0F00-0000F5010000}"/>
            </a:ext>
          </a:extLst>
        </xdr:cNvPr>
        <xdr:cNvSpPr/>
      </xdr:nvSpPr>
      <xdr:spPr>
        <a:xfrm>
          <a:off x="18605500" y="7085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72546</xdr:rowOff>
    </xdr:from>
    <xdr:to>
      <xdr:col>102</xdr:col>
      <xdr:colOff>114300</xdr:colOff>
      <xdr:row>41</xdr:row>
      <xdr:rowOff>106398</xdr:rowOff>
    </xdr:to>
    <xdr:cxnSp macro="">
      <xdr:nvCxnSpPr>
        <xdr:cNvPr id="502" name="直線コネクタ 501">
          <a:extLst>
            <a:ext uri="{FF2B5EF4-FFF2-40B4-BE49-F238E27FC236}">
              <a16:creationId xmlns:a16="http://schemas.microsoft.com/office/drawing/2014/main" id="{00000000-0008-0000-0F00-0000F6010000}"/>
            </a:ext>
          </a:extLst>
        </xdr:cNvPr>
        <xdr:cNvCxnSpPr/>
      </xdr:nvCxnSpPr>
      <xdr:spPr>
        <a:xfrm flipV="1">
          <a:off x="18656300" y="7101996"/>
          <a:ext cx="889000" cy="33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38</xdr:row>
      <xdr:rowOff>20521</xdr:rowOff>
    </xdr:from>
    <xdr:ext cx="599010" cy="259045"/>
    <xdr:sp macro="" textlink="">
      <xdr:nvSpPr>
        <xdr:cNvPr id="503" name="n_1aveValue【一般廃棄物処理施設】&#10;一人当たり有形固定資産（償却資産）額">
          <a:extLst>
            <a:ext uri="{FF2B5EF4-FFF2-40B4-BE49-F238E27FC236}">
              <a16:creationId xmlns:a16="http://schemas.microsoft.com/office/drawing/2014/main" id="{00000000-0008-0000-0F00-0000F7010000}"/>
            </a:ext>
          </a:extLst>
        </xdr:cNvPr>
        <xdr:cNvSpPr txBox="1"/>
      </xdr:nvSpPr>
      <xdr:spPr>
        <a:xfrm>
          <a:off x="21011095" y="65356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37</xdr:row>
      <xdr:rowOff>137831</xdr:rowOff>
    </xdr:from>
    <xdr:ext cx="599010" cy="259045"/>
    <xdr:sp macro="" textlink="">
      <xdr:nvSpPr>
        <xdr:cNvPr id="504" name="n_2aveValue【一般廃棄物処理施設】&#10;一人当たり有形固定資産（償却資産）額">
          <a:extLst>
            <a:ext uri="{FF2B5EF4-FFF2-40B4-BE49-F238E27FC236}">
              <a16:creationId xmlns:a16="http://schemas.microsoft.com/office/drawing/2014/main" id="{00000000-0008-0000-0F00-0000F8010000}"/>
            </a:ext>
          </a:extLst>
        </xdr:cNvPr>
        <xdr:cNvSpPr txBox="1"/>
      </xdr:nvSpPr>
      <xdr:spPr>
        <a:xfrm>
          <a:off x="20134795" y="6481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37</xdr:row>
      <xdr:rowOff>117787</xdr:rowOff>
    </xdr:from>
    <xdr:ext cx="599010" cy="259045"/>
    <xdr:sp macro="" textlink="">
      <xdr:nvSpPr>
        <xdr:cNvPr id="505" name="n_3aveValue【一般廃棄物処理施設】&#10;一人当たり有形固定資産（償却資産）額">
          <a:extLst>
            <a:ext uri="{FF2B5EF4-FFF2-40B4-BE49-F238E27FC236}">
              <a16:creationId xmlns:a16="http://schemas.microsoft.com/office/drawing/2014/main" id="{00000000-0008-0000-0F00-0000F9010000}"/>
            </a:ext>
          </a:extLst>
        </xdr:cNvPr>
        <xdr:cNvSpPr txBox="1"/>
      </xdr:nvSpPr>
      <xdr:spPr>
        <a:xfrm>
          <a:off x="19245795" y="6461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28797</xdr:rowOff>
    </xdr:from>
    <xdr:ext cx="599010" cy="259045"/>
    <xdr:sp macro="" textlink="">
      <xdr:nvSpPr>
        <xdr:cNvPr id="506" name="n_4aveValue【一般廃棄物処理施設】&#10;一人当たり有形固定資産（償却資産）額">
          <a:extLst>
            <a:ext uri="{FF2B5EF4-FFF2-40B4-BE49-F238E27FC236}">
              <a16:creationId xmlns:a16="http://schemas.microsoft.com/office/drawing/2014/main" id="{00000000-0008-0000-0F00-0000FA010000}"/>
            </a:ext>
          </a:extLst>
        </xdr:cNvPr>
        <xdr:cNvSpPr txBox="1"/>
      </xdr:nvSpPr>
      <xdr:spPr>
        <a:xfrm>
          <a:off x="18356795" y="6543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140461</xdr:rowOff>
    </xdr:from>
    <xdr:ext cx="534377" cy="259045"/>
    <xdr:sp macro="" textlink="">
      <xdr:nvSpPr>
        <xdr:cNvPr id="507" name="n_1mainValue【一般廃棄物処理施設】&#10;一人当たり有形固定資産（償却資産）額">
          <a:extLst>
            <a:ext uri="{FF2B5EF4-FFF2-40B4-BE49-F238E27FC236}">
              <a16:creationId xmlns:a16="http://schemas.microsoft.com/office/drawing/2014/main" id="{00000000-0008-0000-0F00-0000FB010000}"/>
            </a:ext>
          </a:extLst>
        </xdr:cNvPr>
        <xdr:cNvSpPr txBox="1"/>
      </xdr:nvSpPr>
      <xdr:spPr>
        <a:xfrm>
          <a:off x="21043411" y="7169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140869</xdr:rowOff>
    </xdr:from>
    <xdr:ext cx="534377" cy="259045"/>
    <xdr:sp macro="" textlink="">
      <xdr:nvSpPr>
        <xdr:cNvPr id="508" name="n_2mainValue【一般廃棄物処理施設】&#10;一人当たり有形固定資産（償却資産）額">
          <a:extLst>
            <a:ext uri="{FF2B5EF4-FFF2-40B4-BE49-F238E27FC236}">
              <a16:creationId xmlns:a16="http://schemas.microsoft.com/office/drawing/2014/main" id="{00000000-0008-0000-0F00-0000FC010000}"/>
            </a:ext>
          </a:extLst>
        </xdr:cNvPr>
        <xdr:cNvSpPr txBox="1"/>
      </xdr:nvSpPr>
      <xdr:spPr>
        <a:xfrm>
          <a:off x="20167111" y="7170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114473</xdr:rowOff>
    </xdr:from>
    <xdr:ext cx="534377" cy="259045"/>
    <xdr:sp macro="" textlink="">
      <xdr:nvSpPr>
        <xdr:cNvPr id="509" name="n_3mainValue【一般廃棄物処理施設】&#10;一人当たり有形固定資産（償却資産）額">
          <a:extLst>
            <a:ext uri="{FF2B5EF4-FFF2-40B4-BE49-F238E27FC236}">
              <a16:creationId xmlns:a16="http://schemas.microsoft.com/office/drawing/2014/main" id="{00000000-0008-0000-0F00-0000FD010000}"/>
            </a:ext>
          </a:extLst>
        </xdr:cNvPr>
        <xdr:cNvSpPr txBox="1"/>
      </xdr:nvSpPr>
      <xdr:spPr>
        <a:xfrm>
          <a:off x="19278111" y="7143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148325</xdr:rowOff>
    </xdr:from>
    <xdr:ext cx="534377" cy="259045"/>
    <xdr:sp macro="" textlink="">
      <xdr:nvSpPr>
        <xdr:cNvPr id="510" name="n_4mainValue【一般廃棄物処理施設】&#10;一人当たり有形固定資産（償却資産）額">
          <a:extLst>
            <a:ext uri="{FF2B5EF4-FFF2-40B4-BE49-F238E27FC236}">
              <a16:creationId xmlns:a16="http://schemas.microsoft.com/office/drawing/2014/main" id="{00000000-0008-0000-0F00-0000FE010000}"/>
            </a:ext>
          </a:extLst>
        </xdr:cNvPr>
        <xdr:cNvSpPr txBox="1"/>
      </xdr:nvSpPr>
      <xdr:spPr>
        <a:xfrm>
          <a:off x="18389111" y="7177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1" name="正方形/長方形 510">
          <a:extLst>
            <a:ext uri="{FF2B5EF4-FFF2-40B4-BE49-F238E27FC236}">
              <a16:creationId xmlns:a16="http://schemas.microsoft.com/office/drawing/2014/main" id="{00000000-0008-0000-0F00-0000FF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2" name="正方形/長方形 511">
          <a:extLst>
            <a:ext uri="{FF2B5EF4-FFF2-40B4-BE49-F238E27FC236}">
              <a16:creationId xmlns:a16="http://schemas.microsoft.com/office/drawing/2014/main" id="{00000000-0008-0000-0F00-000000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3" name="正方形/長方形 512">
          <a:extLst>
            <a:ext uri="{FF2B5EF4-FFF2-40B4-BE49-F238E27FC236}">
              <a16:creationId xmlns:a16="http://schemas.microsoft.com/office/drawing/2014/main" id="{00000000-0008-0000-0F00-000001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4" name="正方形/長方形 513">
          <a:extLst>
            <a:ext uri="{FF2B5EF4-FFF2-40B4-BE49-F238E27FC236}">
              <a16:creationId xmlns:a16="http://schemas.microsoft.com/office/drawing/2014/main" id="{00000000-0008-0000-0F00-000002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5" name="正方形/長方形 514">
          <a:extLst>
            <a:ext uri="{FF2B5EF4-FFF2-40B4-BE49-F238E27FC236}">
              <a16:creationId xmlns:a16="http://schemas.microsoft.com/office/drawing/2014/main" id="{00000000-0008-0000-0F00-000003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6" name="正方形/長方形 515">
          <a:extLst>
            <a:ext uri="{FF2B5EF4-FFF2-40B4-BE49-F238E27FC236}">
              <a16:creationId xmlns:a16="http://schemas.microsoft.com/office/drawing/2014/main" id="{00000000-0008-0000-0F00-000004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7" name="正方形/長方形 516">
          <a:extLst>
            <a:ext uri="{FF2B5EF4-FFF2-40B4-BE49-F238E27FC236}">
              <a16:creationId xmlns:a16="http://schemas.microsoft.com/office/drawing/2014/main" id="{00000000-0008-0000-0F00-000005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8" name="正方形/長方形 517">
          <a:extLst>
            <a:ext uri="{FF2B5EF4-FFF2-40B4-BE49-F238E27FC236}">
              <a16:creationId xmlns:a16="http://schemas.microsoft.com/office/drawing/2014/main" id="{00000000-0008-0000-0F00-000006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9" name="テキスト ボックス 518">
          <a:extLst>
            <a:ext uri="{FF2B5EF4-FFF2-40B4-BE49-F238E27FC236}">
              <a16:creationId xmlns:a16="http://schemas.microsoft.com/office/drawing/2014/main" id="{00000000-0008-0000-0F00-000007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0" name="直線コネクタ 519">
          <a:extLst>
            <a:ext uri="{FF2B5EF4-FFF2-40B4-BE49-F238E27FC236}">
              <a16:creationId xmlns:a16="http://schemas.microsoft.com/office/drawing/2014/main" id="{00000000-0008-0000-0F00-000008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1" name="テキスト ボックス 520">
          <a:extLst>
            <a:ext uri="{FF2B5EF4-FFF2-40B4-BE49-F238E27FC236}">
              <a16:creationId xmlns:a16="http://schemas.microsoft.com/office/drawing/2014/main" id="{00000000-0008-0000-0F00-000009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22" name="直線コネクタ 521">
          <a:extLst>
            <a:ext uri="{FF2B5EF4-FFF2-40B4-BE49-F238E27FC236}">
              <a16:creationId xmlns:a16="http://schemas.microsoft.com/office/drawing/2014/main" id="{00000000-0008-0000-0F00-00000A020000}"/>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523" name="テキスト ボックス 522">
          <a:extLst>
            <a:ext uri="{FF2B5EF4-FFF2-40B4-BE49-F238E27FC236}">
              <a16:creationId xmlns:a16="http://schemas.microsoft.com/office/drawing/2014/main" id="{00000000-0008-0000-0F00-00000B020000}"/>
            </a:ext>
          </a:extLst>
        </xdr:cNvPr>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24" name="直線コネクタ 523">
          <a:extLst>
            <a:ext uri="{FF2B5EF4-FFF2-40B4-BE49-F238E27FC236}">
              <a16:creationId xmlns:a16="http://schemas.microsoft.com/office/drawing/2014/main" id="{00000000-0008-0000-0F00-00000C020000}"/>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25" name="テキスト ボックス 524">
          <a:extLst>
            <a:ext uri="{FF2B5EF4-FFF2-40B4-BE49-F238E27FC236}">
              <a16:creationId xmlns:a16="http://schemas.microsoft.com/office/drawing/2014/main" id="{00000000-0008-0000-0F00-00000D020000}"/>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26" name="直線コネクタ 525">
          <a:extLst>
            <a:ext uri="{FF2B5EF4-FFF2-40B4-BE49-F238E27FC236}">
              <a16:creationId xmlns:a16="http://schemas.microsoft.com/office/drawing/2014/main" id="{00000000-0008-0000-0F00-00000E020000}"/>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27" name="テキスト ボックス 526">
          <a:extLst>
            <a:ext uri="{FF2B5EF4-FFF2-40B4-BE49-F238E27FC236}">
              <a16:creationId xmlns:a16="http://schemas.microsoft.com/office/drawing/2014/main" id="{00000000-0008-0000-0F00-00000F020000}"/>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28" name="直線コネクタ 527">
          <a:extLst>
            <a:ext uri="{FF2B5EF4-FFF2-40B4-BE49-F238E27FC236}">
              <a16:creationId xmlns:a16="http://schemas.microsoft.com/office/drawing/2014/main" id="{00000000-0008-0000-0F00-000010020000}"/>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29" name="テキスト ボックス 528">
          <a:extLst>
            <a:ext uri="{FF2B5EF4-FFF2-40B4-BE49-F238E27FC236}">
              <a16:creationId xmlns:a16="http://schemas.microsoft.com/office/drawing/2014/main" id="{00000000-0008-0000-0F00-000011020000}"/>
            </a:ext>
          </a:extLst>
        </xdr:cNvPr>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0" name="直線コネクタ 529">
          <a:extLst>
            <a:ext uri="{FF2B5EF4-FFF2-40B4-BE49-F238E27FC236}">
              <a16:creationId xmlns:a16="http://schemas.microsoft.com/office/drawing/2014/main" id="{00000000-0008-0000-0F00-000012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1" name="テキスト ボックス 530">
          <a:extLst>
            <a:ext uri="{FF2B5EF4-FFF2-40B4-BE49-F238E27FC236}">
              <a16:creationId xmlns:a16="http://schemas.microsoft.com/office/drawing/2014/main" id="{00000000-0008-0000-0F00-000013020000}"/>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2" name="【保健センター・保健所】&#10;有形固定資産減価償却率グラフ枠">
          <a:extLst>
            <a:ext uri="{FF2B5EF4-FFF2-40B4-BE49-F238E27FC236}">
              <a16:creationId xmlns:a16="http://schemas.microsoft.com/office/drawing/2014/main" id="{00000000-0008-0000-0F00-000014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4572</xdr:rowOff>
    </xdr:from>
    <xdr:to>
      <xdr:col>85</xdr:col>
      <xdr:colOff>126364</xdr:colOff>
      <xdr:row>64</xdr:row>
      <xdr:rowOff>93726</xdr:rowOff>
    </xdr:to>
    <xdr:cxnSp macro="">
      <xdr:nvCxnSpPr>
        <xdr:cNvPr id="533" name="直線コネクタ 532">
          <a:extLst>
            <a:ext uri="{FF2B5EF4-FFF2-40B4-BE49-F238E27FC236}">
              <a16:creationId xmlns:a16="http://schemas.microsoft.com/office/drawing/2014/main" id="{00000000-0008-0000-0F00-000015020000}"/>
            </a:ext>
          </a:extLst>
        </xdr:cNvPr>
        <xdr:cNvCxnSpPr/>
      </xdr:nvCxnSpPr>
      <xdr:spPr>
        <a:xfrm flipV="1">
          <a:off x="16318864" y="9777222"/>
          <a:ext cx="0" cy="1289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97553</xdr:rowOff>
    </xdr:from>
    <xdr:ext cx="405111" cy="259045"/>
    <xdr:sp macro="" textlink="">
      <xdr:nvSpPr>
        <xdr:cNvPr id="534" name="【保健センター・保健所】&#10;有形固定資産減価償却率最小値テキスト">
          <a:extLst>
            <a:ext uri="{FF2B5EF4-FFF2-40B4-BE49-F238E27FC236}">
              <a16:creationId xmlns:a16="http://schemas.microsoft.com/office/drawing/2014/main" id="{00000000-0008-0000-0F00-000016020000}"/>
            </a:ext>
          </a:extLst>
        </xdr:cNvPr>
        <xdr:cNvSpPr txBox="1"/>
      </xdr:nvSpPr>
      <xdr:spPr>
        <a:xfrm>
          <a:off x="16357600" y="11070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93726</xdr:rowOff>
    </xdr:from>
    <xdr:to>
      <xdr:col>86</xdr:col>
      <xdr:colOff>25400</xdr:colOff>
      <xdr:row>64</xdr:row>
      <xdr:rowOff>93726</xdr:rowOff>
    </xdr:to>
    <xdr:cxnSp macro="">
      <xdr:nvCxnSpPr>
        <xdr:cNvPr id="535" name="直線コネクタ 534">
          <a:extLst>
            <a:ext uri="{FF2B5EF4-FFF2-40B4-BE49-F238E27FC236}">
              <a16:creationId xmlns:a16="http://schemas.microsoft.com/office/drawing/2014/main" id="{00000000-0008-0000-0F00-000017020000}"/>
            </a:ext>
          </a:extLst>
        </xdr:cNvPr>
        <xdr:cNvCxnSpPr/>
      </xdr:nvCxnSpPr>
      <xdr:spPr>
        <a:xfrm>
          <a:off x="16230600" y="11066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122699</xdr:rowOff>
    </xdr:from>
    <xdr:ext cx="405111" cy="259045"/>
    <xdr:sp macro="" textlink="">
      <xdr:nvSpPr>
        <xdr:cNvPr id="536" name="【保健センター・保健所】&#10;有形固定資産減価償却率最大値テキスト">
          <a:extLst>
            <a:ext uri="{FF2B5EF4-FFF2-40B4-BE49-F238E27FC236}">
              <a16:creationId xmlns:a16="http://schemas.microsoft.com/office/drawing/2014/main" id="{00000000-0008-0000-0F00-000018020000}"/>
            </a:ext>
          </a:extLst>
        </xdr:cNvPr>
        <xdr:cNvSpPr txBox="1"/>
      </xdr:nvSpPr>
      <xdr:spPr>
        <a:xfrm>
          <a:off x="16357600" y="9552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4572</xdr:rowOff>
    </xdr:from>
    <xdr:to>
      <xdr:col>86</xdr:col>
      <xdr:colOff>25400</xdr:colOff>
      <xdr:row>57</xdr:row>
      <xdr:rowOff>4572</xdr:rowOff>
    </xdr:to>
    <xdr:cxnSp macro="">
      <xdr:nvCxnSpPr>
        <xdr:cNvPr id="537" name="直線コネクタ 536">
          <a:extLst>
            <a:ext uri="{FF2B5EF4-FFF2-40B4-BE49-F238E27FC236}">
              <a16:creationId xmlns:a16="http://schemas.microsoft.com/office/drawing/2014/main" id="{00000000-0008-0000-0F00-000019020000}"/>
            </a:ext>
          </a:extLst>
        </xdr:cNvPr>
        <xdr:cNvCxnSpPr/>
      </xdr:nvCxnSpPr>
      <xdr:spPr>
        <a:xfrm>
          <a:off x="16230600" y="9777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56</xdr:row>
      <xdr:rowOff>129811</xdr:rowOff>
    </xdr:from>
    <xdr:ext cx="405111" cy="259045"/>
    <xdr:sp macro="" textlink="">
      <xdr:nvSpPr>
        <xdr:cNvPr id="538" name="【保健センター・保健所】&#10;有形固定資産減価償却率平均値テキスト">
          <a:extLst>
            <a:ext uri="{FF2B5EF4-FFF2-40B4-BE49-F238E27FC236}">
              <a16:creationId xmlns:a16="http://schemas.microsoft.com/office/drawing/2014/main" id="{00000000-0008-0000-0F00-00001A020000}"/>
            </a:ext>
          </a:extLst>
        </xdr:cNvPr>
        <xdr:cNvSpPr txBox="1"/>
      </xdr:nvSpPr>
      <xdr:spPr>
        <a:xfrm>
          <a:off x="16357600" y="97310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106934</xdr:rowOff>
    </xdr:from>
    <xdr:to>
      <xdr:col>85</xdr:col>
      <xdr:colOff>177800</xdr:colOff>
      <xdr:row>58</xdr:row>
      <xdr:rowOff>37084</xdr:rowOff>
    </xdr:to>
    <xdr:sp macro="" textlink="">
      <xdr:nvSpPr>
        <xdr:cNvPr id="539" name="フローチャート: 判断 538">
          <a:extLst>
            <a:ext uri="{FF2B5EF4-FFF2-40B4-BE49-F238E27FC236}">
              <a16:creationId xmlns:a16="http://schemas.microsoft.com/office/drawing/2014/main" id="{00000000-0008-0000-0F00-00001B020000}"/>
            </a:ext>
          </a:extLst>
        </xdr:cNvPr>
        <xdr:cNvSpPr/>
      </xdr:nvSpPr>
      <xdr:spPr>
        <a:xfrm>
          <a:off x="16268700" y="987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36068</xdr:rowOff>
    </xdr:from>
    <xdr:to>
      <xdr:col>81</xdr:col>
      <xdr:colOff>101600</xdr:colOff>
      <xdr:row>60</xdr:row>
      <xdr:rowOff>137668</xdr:rowOff>
    </xdr:to>
    <xdr:sp macro="" textlink="">
      <xdr:nvSpPr>
        <xdr:cNvPr id="540" name="フローチャート: 判断 539">
          <a:extLst>
            <a:ext uri="{FF2B5EF4-FFF2-40B4-BE49-F238E27FC236}">
              <a16:creationId xmlns:a16="http://schemas.microsoft.com/office/drawing/2014/main" id="{00000000-0008-0000-0F00-00001C020000}"/>
            </a:ext>
          </a:extLst>
        </xdr:cNvPr>
        <xdr:cNvSpPr/>
      </xdr:nvSpPr>
      <xdr:spPr>
        <a:xfrm>
          <a:off x="15430500" y="10323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161798</xdr:rowOff>
    </xdr:from>
    <xdr:to>
      <xdr:col>76</xdr:col>
      <xdr:colOff>165100</xdr:colOff>
      <xdr:row>60</xdr:row>
      <xdr:rowOff>91948</xdr:rowOff>
    </xdr:to>
    <xdr:sp macro="" textlink="">
      <xdr:nvSpPr>
        <xdr:cNvPr id="541" name="フローチャート: 判断 540">
          <a:extLst>
            <a:ext uri="{FF2B5EF4-FFF2-40B4-BE49-F238E27FC236}">
              <a16:creationId xmlns:a16="http://schemas.microsoft.com/office/drawing/2014/main" id="{00000000-0008-0000-0F00-00001D020000}"/>
            </a:ext>
          </a:extLst>
        </xdr:cNvPr>
        <xdr:cNvSpPr/>
      </xdr:nvSpPr>
      <xdr:spPr>
        <a:xfrm>
          <a:off x="14541500" y="10277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49784</xdr:rowOff>
    </xdr:from>
    <xdr:to>
      <xdr:col>72</xdr:col>
      <xdr:colOff>38100</xdr:colOff>
      <xdr:row>59</xdr:row>
      <xdr:rowOff>151384</xdr:rowOff>
    </xdr:to>
    <xdr:sp macro="" textlink="">
      <xdr:nvSpPr>
        <xdr:cNvPr id="542" name="フローチャート: 判断 541">
          <a:extLst>
            <a:ext uri="{FF2B5EF4-FFF2-40B4-BE49-F238E27FC236}">
              <a16:creationId xmlns:a16="http://schemas.microsoft.com/office/drawing/2014/main" id="{00000000-0008-0000-0F00-00001E020000}"/>
            </a:ext>
          </a:extLst>
        </xdr:cNvPr>
        <xdr:cNvSpPr/>
      </xdr:nvSpPr>
      <xdr:spPr>
        <a:xfrm>
          <a:off x="13652500" y="10165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13208</xdr:rowOff>
    </xdr:from>
    <xdr:to>
      <xdr:col>67</xdr:col>
      <xdr:colOff>101600</xdr:colOff>
      <xdr:row>59</xdr:row>
      <xdr:rowOff>114808</xdr:rowOff>
    </xdr:to>
    <xdr:sp macro="" textlink="">
      <xdr:nvSpPr>
        <xdr:cNvPr id="543" name="フローチャート: 判断 542">
          <a:extLst>
            <a:ext uri="{FF2B5EF4-FFF2-40B4-BE49-F238E27FC236}">
              <a16:creationId xmlns:a16="http://schemas.microsoft.com/office/drawing/2014/main" id="{00000000-0008-0000-0F00-00001F020000}"/>
            </a:ext>
          </a:extLst>
        </xdr:cNvPr>
        <xdr:cNvSpPr/>
      </xdr:nvSpPr>
      <xdr:spPr>
        <a:xfrm>
          <a:off x="12763500" y="10128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00000000-0008-0000-0F00-000020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00000000-0008-0000-0F00-000021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00000000-0008-0000-0F00-000022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00000000-0008-0000-0F00-000023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00000000-0008-0000-0F00-000024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84074</xdr:rowOff>
    </xdr:from>
    <xdr:to>
      <xdr:col>85</xdr:col>
      <xdr:colOff>177800</xdr:colOff>
      <xdr:row>60</xdr:row>
      <xdr:rowOff>14224</xdr:rowOff>
    </xdr:to>
    <xdr:sp macro="" textlink="">
      <xdr:nvSpPr>
        <xdr:cNvPr id="549" name="楕円 548">
          <a:extLst>
            <a:ext uri="{FF2B5EF4-FFF2-40B4-BE49-F238E27FC236}">
              <a16:creationId xmlns:a16="http://schemas.microsoft.com/office/drawing/2014/main" id="{00000000-0008-0000-0F00-000025020000}"/>
            </a:ext>
          </a:extLst>
        </xdr:cNvPr>
        <xdr:cNvSpPr/>
      </xdr:nvSpPr>
      <xdr:spPr>
        <a:xfrm>
          <a:off x="16268700" y="10199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62501</xdr:rowOff>
    </xdr:from>
    <xdr:ext cx="405111" cy="259045"/>
    <xdr:sp macro="" textlink="">
      <xdr:nvSpPr>
        <xdr:cNvPr id="550" name="【保健センター・保健所】&#10;有形固定資産減価償却率該当値テキスト">
          <a:extLst>
            <a:ext uri="{FF2B5EF4-FFF2-40B4-BE49-F238E27FC236}">
              <a16:creationId xmlns:a16="http://schemas.microsoft.com/office/drawing/2014/main" id="{00000000-0008-0000-0F00-000026020000}"/>
            </a:ext>
          </a:extLst>
        </xdr:cNvPr>
        <xdr:cNvSpPr txBox="1"/>
      </xdr:nvSpPr>
      <xdr:spPr>
        <a:xfrm>
          <a:off x="16357600" y="10178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22352</xdr:rowOff>
    </xdr:from>
    <xdr:to>
      <xdr:col>81</xdr:col>
      <xdr:colOff>101600</xdr:colOff>
      <xdr:row>59</xdr:row>
      <xdr:rowOff>123952</xdr:rowOff>
    </xdr:to>
    <xdr:sp macro="" textlink="">
      <xdr:nvSpPr>
        <xdr:cNvPr id="551" name="楕円 550">
          <a:extLst>
            <a:ext uri="{FF2B5EF4-FFF2-40B4-BE49-F238E27FC236}">
              <a16:creationId xmlns:a16="http://schemas.microsoft.com/office/drawing/2014/main" id="{00000000-0008-0000-0F00-000027020000}"/>
            </a:ext>
          </a:extLst>
        </xdr:cNvPr>
        <xdr:cNvSpPr/>
      </xdr:nvSpPr>
      <xdr:spPr>
        <a:xfrm>
          <a:off x="15430500" y="10137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73152</xdr:rowOff>
    </xdr:from>
    <xdr:to>
      <xdr:col>85</xdr:col>
      <xdr:colOff>127000</xdr:colOff>
      <xdr:row>59</xdr:row>
      <xdr:rowOff>134874</xdr:rowOff>
    </xdr:to>
    <xdr:cxnSp macro="">
      <xdr:nvCxnSpPr>
        <xdr:cNvPr id="552" name="直線コネクタ 551">
          <a:extLst>
            <a:ext uri="{FF2B5EF4-FFF2-40B4-BE49-F238E27FC236}">
              <a16:creationId xmlns:a16="http://schemas.microsoft.com/office/drawing/2014/main" id="{00000000-0008-0000-0F00-000028020000}"/>
            </a:ext>
          </a:extLst>
        </xdr:cNvPr>
        <xdr:cNvCxnSpPr/>
      </xdr:nvCxnSpPr>
      <xdr:spPr>
        <a:xfrm>
          <a:off x="15481300" y="10188702"/>
          <a:ext cx="838200"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132080</xdr:rowOff>
    </xdr:from>
    <xdr:to>
      <xdr:col>76</xdr:col>
      <xdr:colOff>165100</xdr:colOff>
      <xdr:row>59</xdr:row>
      <xdr:rowOff>62230</xdr:rowOff>
    </xdr:to>
    <xdr:sp macro="" textlink="">
      <xdr:nvSpPr>
        <xdr:cNvPr id="553" name="楕円 552">
          <a:extLst>
            <a:ext uri="{FF2B5EF4-FFF2-40B4-BE49-F238E27FC236}">
              <a16:creationId xmlns:a16="http://schemas.microsoft.com/office/drawing/2014/main" id="{00000000-0008-0000-0F00-000029020000}"/>
            </a:ext>
          </a:extLst>
        </xdr:cNvPr>
        <xdr:cNvSpPr/>
      </xdr:nvSpPr>
      <xdr:spPr>
        <a:xfrm>
          <a:off x="14541500" y="1007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11430</xdr:rowOff>
    </xdr:from>
    <xdr:to>
      <xdr:col>81</xdr:col>
      <xdr:colOff>50800</xdr:colOff>
      <xdr:row>59</xdr:row>
      <xdr:rowOff>73152</xdr:rowOff>
    </xdr:to>
    <xdr:cxnSp macro="">
      <xdr:nvCxnSpPr>
        <xdr:cNvPr id="554" name="直線コネクタ 553">
          <a:extLst>
            <a:ext uri="{FF2B5EF4-FFF2-40B4-BE49-F238E27FC236}">
              <a16:creationId xmlns:a16="http://schemas.microsoft.com/office/drawing/2014/main" id="{00000000-0008-0000-0F00-00002A020000}"/>
            </a:ext>
          </a:extLst>
        </xdr:cNvPr>
        <xdr:cNvCxnSpPr/>
      </xdr:nvCxnSpPr>
      <xdr:spPr>
        <a:xfrm>
          <a:off x="14592300" y="10126980"/>
          <a:ext cx="889000"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52070</xdr:rowOff>
    </xdr:from>
    <xdr:to>
      <xdr:col>72</xdr:col>
      <xdr:colOff>38100</xdr:colOff>
      <xdr:row>58</xdr:row>
      <xdr:rowOff>153670</xdr:rowOff>
    </xdr:to>
    <xdr:sp macro="" textlink="">
      <xdr:nvSpPr>
        <xdr:cNvPr id="555" name="楕円 554">
          <a:extLst>
            <a:ext uri="{FF2B5EF4-FFF2-40B4-BE49-F238E27FC236}">
              <a16:creationId xmlns:a16="http://schemas.microsoft.com/office/drawing/2014/main" id="{00000000-0008-0000-0F00-00002B020000}"/>
            </a:ext>
          </a:extLst>
        </xdr:cNvPr>
        <xdr:cNvSpPr/>
      </xdr:nvSpPr>
      <xdr:spPr>
        <a:xfrm>
          <a:off x="13652500" y="999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102870</xdr:rowOff>
    </xdr:from>
    <xdr:to>
      <xdr:col>76</xdr:col>
      <xdr:colOff>114300</xdr:colOff>
      <xdr:row>59</xdr:row>
      <xdr:rowOff>11430</xdr:rowOff>
    </xdr:to>
    <xdr:cxnSp macro="">
      <xdr:nvCxnSpPr>
        <xdr:cNvPr id="556" name="直線コネクタ 555">
          <a:extLst>
            <a:ext uri="{FF2B5EF4-FFF2-40B4-BE49-F238E27FC236}">
              <a16:creationId xmlns:a16="http://schemas.microsoft.com/office/drawing/2014/main" id="{00000000-0008-0000-0F00-00002C020000}"/>
            </a:ext>
          </a:extLst>
        </xdr:cNvPr>
        <xdr:cNvCxnSpPr/>
      </xdr:nvCxnSpPr>
      <xdr:spPr>
        <a:xfrm>
          <a:off x="13703300" y="10046970"/>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4064</xdr:rowOff>
    </xdr:from>
    <xdr:to>
      <xdr:col>67</xdr:col>
      <xdr:colOff>101600</xdr:colOff>
      <xdr:row>58</xdr:row>
      <xdr:rowOff>105664</xdr:rowOff>
    </xdr:to>
    <xdr:sp macro="" textlink="">
      <xdr:nvSpPr>
        <xdr:cNvPr id="557" name="楕円 556">
          <a:extLst>
            <a:ext uri="{FF2B5EF4-FFF2-40B4-BE49-F238E27FC236}">
              <a16:creationId xmlns:a16="http://schemas.microsoft.com/office/drawing/2014/main" id="{00000000-0008-0000-0F00-00002D020000}"/>
            </a:ext>
          </a:extLst>
        </xdr:cNvPr>
        <xdr:cNvSpPr/>
      </xdr:nvSpPr>
      <xdr:spPr>
        <a:xfrm>
          <a:off x="12763500" y="9948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54864</xdr:rowOff>
    </xdr:from>
    <xdr:to>
      <xdr:col>71</xdr:col>
      <xdr:colOff>177800</xdr:colOff>
      <xdr:row>58</xdr:row>
      <xdr:rowOff>102870</xdr:rowOff>
    </xdr:to>
    <xdr:cxnSp macro="">
      <xdr:nvCxnSpPr>
        <xdr:cNvPr id="558" name="直線コネクタ 557">
          <a:extLst>
            <a:ext uri="{FF2B5EF4-FFF2-40B4-BE49-F238E27FC236}">
              <a16:creationId xmlns:a16="http://schemas.microsoft.com/office/drawing/2014/main" id="{00000000-0008-0000-0F00-00002E020000}"/>
            </a:ext>
          </a:extLst>
        </xdr:cNvPr>
        <xdr:cNvCxnSpPr/>
      </xdr:nvCxnSpPr>
      <xdr:spPr>
        <a:xfrm>
          <a:off x="12814300" y="9998964"/>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128795</xdr:rowOff>
    </xdr:from>
    <xdr:ext cx="405111" cy="259045"/>
    <xdr:sp macro="" textlink="">
      <xdr:nvSpPr>
        <xdr:cNvPr id="559" name="n_1aveValue【保健センター・保健所】&#10;有形固定資産減価償却率">
          <a:extLst>
            <a:ext uri="{FF2B5EF4-FFF2-40B4-BE49-F238E27FC236}">
              <a16:creationId xmlns:a16="http://schemas.microsoft.com/office/drawing/2014/main" id="{00000000-0008-0000-0F00-00002F020000}"/>
            </a:ext>
          </a:extLst>
        </xdr:cNvPr>
        <xdr:cNvSpPr txBox="1"/>
      </xdr:nvSpPr>
      <xdr:spPr>
        <a:xfrm>
          <a:off x="15266044" y="104157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83075</xdr:rowOff>
    </xdr:from>
    <xdr:ext cx="405111" cy="259045"/>
    <xdr:sp macro="" textlink="">
      <xdr:nvSpPr>
        <xdr:cNvPr id="560" name="n_2aveValue【保健センター・保健所】&#10;有形固定資産減価償却率">
          <a:extLst>
            <a:ext uri="{FF2B5EF4-FFF2-40B4-BE49-F238E27FC236}">
              <a16:creationId xmlns:a16="http://schemas.microsoft.com/office/drawing/2014/main" id="{00000000-0008-0000-0F00-000030020000}"/>
            </a:ext>
          </a:extLst>
        </xdr:cNvPr>
        <xdr:cNvSpPr txBox="1"/>
      </xdr:nvSpPr>
      <xdr:spPr>
        <a:xfrm>
          <a:off x="14389744" y="103700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142511</xdr:rowOff>
    </xdr:from>
    <xdr:ext cx="405111" cy="259045"/>
    <xdr:sp macro="" textlink="">
      <xdr:nvSpPr>
        <xdr:cNvPr id="561" name="n_3aveValue【保健センター・保健所】&#10;有形固定資産減価償却率">
          <a:extLst>
            <a:ext uri="{FF2B5EF4-FFF2-40B4-BE49-F238E27FC236}">
              <a16:creationId xmlns:a16="http://schemas.microsoft.com/office/drawing/2014/main" id="{00000000-0008-0000-0F00-000031020000}"/>
            </a:ext>
          </a:extLst>
        </xdr:cNvPr>
        <xdr:cNvSpPr txBox="1"/>
      </xdr:nvSpPr>
      <xdr:spPr>
        <a:xfrm>
          <a:off x="13500744" y="102580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105935</xdr:rowOff>
    </xdr:from>
    <xdr:ext cx="405111" cy="259045"/>
    <xdr:sp macro="" textlink="">
      <xdr:nvSpPr>
        <xdr:cNvPr id="562" name="n_4aveValue【保健センター・保健所】&#10;有形固定資産減価償却率">
          <a:extLst>
            <a:ext uri="{FF2B5EF4-FFF2-40B4-BE49-F238E27FC236}">
              <a16:creationId xmlns:a16="http://schemas.microsoft.com/office/drawing/2014/main" id="{00000000-0008-0000-0F00-000032020000}"/>
            </a:ext>
          </a:extLst>
        </xdr:cNvPr>
        <xdr:cNvSpPr txBox="1"/>
      </xdr:nvSpPr>
      <xdr:spPr>
        <a:xfrm>
          <a:off x="12611744" y="10221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140479</xdr:rowOff>
    </xdr:from>
    <xdr:ext cx="405111" cy="259045"/>
    <xdr:sp macro="" textlink="">
      <xdr:nvSpPr>
        <xdr:cNvPr id="563" name="n_1mainValue【保健センター・保健所】&#10;有形固定資産減価償却率">
          <a:extLst>
            <a:ext uri="{FF2B5EF4-FFF2-40B4-BE49-F238E27FC236}">
              <a16:creationId xmlns:a16="http://schemas.microsoft.com/office/drawing/2014/main" id="{00000000-0008-0000-0F00-000033020000}"/>
            </a:ext>
          </a:extLst>
        </xdr:cNvPr>
        <xdr:cNvSpPr txBox="1"/>
      </xdr:nvSpPr>
      <xdr:spPr>
        <a:xfrm>
          <a:off x="15266044" y="9913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78757</xdr:rowOff>
    </xdr:from>
    <xdr:ext cx="405111" cy="259045"/>
    <xdr:sp macro="" textlink="">
      <xdr:nvSpPr>
        <xdr:cNvPr id="564" name="n_2mainValue【保健センター・保健所】&#10;有形固定資産減価償却率">
          <a:extLst>
            <a:ext uri="{FF2B5EF4-FFF2-40B4-BE49-F238E27FC236}">
              <a16:creationId xmlns:a16="http://schemas.microsoft.com/office/drawing/2014/main" id="{00000000-0008-0000-0F00-000034020000}"/>
            </a:ext>
          </a:extLst>
        </xdr:cNvPr>
        <xdr:cNvSpPr txBox="1"/>
      </xdr:nvSpPr>
      <xdr:spPr>
        <a:xfrm>
          <a:off x="14389744" y="985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170197</xdr:rowOff>
    </xdr:from>
    <xdr:ext cx="405111" cy="259045"/>
    <xdr:sp macro="" textlink="">
      <xdr:nvSpPr>
        <xdr:cNvPr id="565" name="n_3mainValue【保健センター・保健所】&#10;有形固定資産減価償却率">
          <a:extLst>
            <a:ext uri="{FF2B5EF4-FFF2-40B4-BE49-F238E27FC236}">
              <a16:creationId xmlns:a16="http://schemas.microsoft.com/office/drawing/2014/main" id="{00000000-0008-0000-0F00-000035020000}"/>
            </a:ext>
          </a:extLst>
        </xdr:cNvPr>
        <xdr:cNvSpPr txBox="1"/>
      </xdr:nvSpPr>
      <xdr:spPr>
        <a:xfrm>
          <a:off x="13500744" y="977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122191</xdr:rowOff>
    </xdr:from>
    <xdr:ext cx="405111" cy="259045"/>
    <xdr:sp macro="" textlink="">
      <xdr:nvSpPr>
        <xdr:cNvPr id="566" name="n_4mainValue【保健センター・保健所】&#10;有形固定資産減価償却率">
          <a:extLst>
            <a:ext uri="{FF2B5EF4-FFF2-40B4-BE49-F238E27FC236}">
              <a16:creationId xmlns:a16="http://schemas.microsoft.com/office/drawing/2014/main" id="{00000000-0008-0000-0F00-000036020000}"/>
            </a:ext>
          </a:extLst>
        </xdr:cNvPr>
        <xdr:cNvSpPr txBox="1"/>
      </xdr:nvSpPr>
      <xdr:spPr>
        <a:xfrm>
          <a:off x="12611744" y="9723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7" name="正方形/長方形 566">
          <a:extLst>
            <a:ext uri="{FF2B5EF4-FFF2-40B4-BE49-F238E27FC236}">
              <a16:creationId xmlns:a16="http://schemas.microsoft.com/office/drawing/2014/main" id="{00000000-0008-0000-0F00-000037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8" name="正方形/長方形 567">
          <a:extLst>
            <a:ext uri="{FF2B5EF4-FFF2-40B4-BE49-F238E27FC236}">
              <a16:creationId xmlns:a16="http://schemas.microsoft.com/office/drawing/2014/main" id="{00000000-0008-0000-0F00-000038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9" name="正方形/長方形 568">
          <a:extLst>
            <a:ext uri="{FF2B5EF4-FFF2-40B4-BE49-F238E27FC236}">
              <a16:creationId xmlns:a16="http://schemas.microsoft.com/office/drawing/2014/main" id="{00000000-0008-0000-0F00-000039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0" name="正方形/長方形 569">
          <a:extLst>
            <a:ext uri="{FF2B5EF4-FFF2-40B4-BE49-F238E27FC236}">
              <a16:creationId xmlns:a16="http://schemas.microsoft.com/office/drawing/2014/main" id="{00000000-0008-0000-0F00-00003A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1" name="正方形/長方形 570">
          <a:extLst>
            <a:ext uri="{FF2B5EF4-FFF2-40B4-BE49-F238E27FC236}">
              <a16:creationId xmlns:a16="http://schemas.microsoft.com/office/drawing/2014/main" id="{00000000-0008-0000-0F00-00003B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2" name="正方形/長方形 571">
          <a:extLst>
            <a:ext uri="{FF2B5EF4-FFF2-40B4-BE49-F238E27FC236}">
              <a16:creationId xmlns:a16="http://schemas.microsoft.com/office/drawing/2014/main" id="{00000000-0008-0000-0F00-00003C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3" name="正方形/長方形 572">
          <a:extLst>
            <a:ext uri="{FF2B5EF4-FFF2-40B4-BE49-F238E27FC236}">
              <a16:creationId xmlns:a16="http://schemas.microsoft.com/office/drawing/2014/main" id="{00000000-0008-0000-0F00-00003D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4" name="正方形/長方形 573">
          <a:extLst>
            <a:ext uri="{FF2B5EF4-FFF2-40B4-BE49-F238E27FC236}">
              <a16:creationId xmlns:a16="http://schemas.microsoft.com/office/drawing/2014/main" id="{00000000-0008-0000-0F00-00003E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5" name="テキスト ボックス 574">
          <a:extLst>
            <a:ext uri="{FF2B5EF4-FFF2-40B4-BE49-F238E27FC236}">
              <a16:creationId xmlns:a16="http://schemas.microsoft.com/office/drawing/2014/main" id="{00000000-0008-0000-0F00-00003F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6" name="直線コネクタ 575">
          <a:extLst>
            <a:ext uri="{FF2B5EF4-FFF2-40B4-BE49-F238E27FC236}">
              <a16:creationId xmlns:a16="http://schemas.microsoft.com/office/drawing/2014/main" id="{00000000-0008-0000-0F00-000040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77" name="直線コネクタ 576">
          <a:extLst>
            <a:ext uri="{FF2B5EF4-FFF2-40B4-BE49-F238E27FC236}">
              <a16:creationId xmlns:a16="http://schemas.microsoft.com/office/drawing/2014/main" id="{00000000-0008-0000-0F00-000041020000}"/>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78" name="テキスト ボックス 577">
          <a:extLst>
            <a:ext uri="{FF2B5EF4-FFF2-40B4-BE49-F238E27FC236}">
              <a16:creationId xmlns:a16="http://schemas.microsoft.com/office/drawing/2014/main" id="{00000000-0008-0000-0F00-000042020000}"/>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79" name="直線コネクタ 578">
          <a:extLst>
            <a:ext uri="{FF2B5EF4-FFF2-40B4-BE49-F238E27FC236}">
              <a16:creationId xmlns:a16="http://schemas.microsoft.com/office/drawing/2014/main" id="{00000000-0008-0000-0F00-000043020000}"/>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80" name="テキスト ボックス 579">
          <a:extLst>
            <a:ext uri="{FF2B5EF4-FFF2-40B4-BE49-F238E27FC236}">
              <a16:creationId xmlns:a16="http://schemas.microsoft.com/office/drawing/2014/main" id="{00000000-0008-0000-0F00-000044020000}"/>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81" name="直線コネクタ 580">
          <a:extLst>
            <a:ext uri="{FF2B5EF4-FFF2-40B4-BE49-F238E27FC236}">
              <a16:creationId xmlns:a16="http://schemas.microsoft.com/office/drawing/2014/main" id="{00000000-0008-0000-0F00-000045020000}"/>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82" name="テキスト ボックス 581">
          <a:extLst>
            <a:ext uri="{FF2B5EF4-FFF2-40B4-BE49-F238E27FC236}">
              <a16:creationId xmlns:a16="http://schemas.microsoft.com/office/drawing/2014/main" id="{00000000-0008-0000-0F00-000046020000}"/>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83" name="直線コネクタ 582">
          <a:extLst>
            <a:ext uri="{FF2B5EF4-FFF2-40B4-BE49-F238E27FC236}">
              <a16:creationId xmlns:a16="http://schemas.microsoft.com/office/drawing/2014/main" id="{00000000-0008-0000-0F00-000047020000}"/>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84" name="テキスト ボックス 583">
          <a:extLst>
            <a:ext uri="{FF2B5EF4-FFF2-40B4-BE49-F238E27FC236}">
              <a16:creationId xmlns:a16="http://schemas.microsoft.com/office/drawing/2014/main" id="{00000000-0008-0000-0F00-000048020000}"/>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5" name="直線コネクタ 584">
          <a:extLst>
            <a:ext uri="{FF2B5EF4-FFF2-40B4-BE49-F238E27FC236}">
              <a16:creationId xmlns:a16="http://schemas.microsoft.com/office/drawing/2014/main" id="{00000000-0008-0000-0F00-000049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6" name="テキスト ボックス 585">
          <a:extLst>
            <a:ext uri="{FF2B5EF4-FFF2-40B4-BE49-F238E27FC236}">
              <a16:creationId xmlns:a16="http://schemas.microsoft.com/office/drawing/2014/main" id="{00000000-0008-0000-0F00-00004A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7" name="【保健センター・保健所】&#10;一人当たり面積グラフ枠">
          <a:extLst>
            <a:ext uri="{FF2B5EF4-FFF2-40B4-BE49-F238E27FC236}">
              <a16:creationId xmlns:a16="http://schemas.microsoft.com/office/drawing/2014/main" id="{00000000-0008-0000-0F00-00004B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11430</xdr:rowOff>
    </xdr:from>
    <xdr:to>
      <xdr:col>116</xdr:col>
      <xdr:colOff>62864</xdr:colOff>
      <xdr:row>63</xdr:row>
      <xdr:rowOff>66294</xdr:rowOff>
    </xdr:to>
    <xdr:cxnSp macro="">
      <xdr:nvCxnSpPr>
        <xdr:cNvPr id="588" name="直線コネクタ 587">
          <a:extLst>
            <a:ext uri="{FF2B5EF4-FFF2-40B4-BE49-F238E27FC236}">
              <a16:creationId xmlns:a16="http://schemas.microsoft.com/office/drawing/2014/main" id="{00000000-0008-0000-0F00-00004C020000}"/>
            </a:ext>
          </a:extLst>
        </xdr:cNvPr>
        <xdr:cNvCxnSpPr/>
      </xdr:nvCxnSpPr>
      <xdr:spPr>
        <a:xfrm flipV="1">
          <a:off x="22160864" y="9784080"/>
          <a:ext cx="0" cy="1083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70121</xdr:rowOff>
    </xdr:from>
    <xdr:ext cx="469744" cy="259045"/>
    <xdr:sp macro="" textlink="">
      <xdr:nvSpPr>
        <xdr:cNvPr id="589" name="【保健センター・保健所】&#10;一人当たり面積最小値テキスト">
          <a:extLst>
            <a:ext uri="{FF2B5EF4-FFF2-40B4-BE49-F238E27FC236}">
              <a16:creationId xmlns:a16="http://schemas.microsoft.com/office/drawing/2014/main" id="{00000000-0008-0000-0F00-00004D020000}"/>
            </a:ext>
          </a:extLst>
        </xdr:cNvPr>
        <xdr:cNvSpPr txBox="1"/>
      </xdr:nvSpPr>
      <xdr:spPr>
        <a:xfrm>
          <a:off x="22199600" y="10871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66294</xdr:rowOff>
    </xdr:from>
    <xdr:to>
      <xdr:col>116</xdr:col>
      <xdr:colOff>152400</xdr:colOff>
      <xdr:row>63</xdr:row>
      <xdr:rowOff>66294</xdr:rowOff>
    </xdr:to>
    <xdr:cxnSp macro="">
      <xdr:nvCxnSpPr>
        <xdr:cNvPr id="590" name="直線コネクタ 589">
          <a:extLst>
            <a:ext uri="{FF2B5EF4-FFF2-40B4-BE49-F238E27FC236}">
              <a16:creationId xmlns:a16="http://schemas.microsoft.com/office/drawing/2014/main" id="{00000000-0008-0000-0F00-00004E020000}"/>
            </a:ext>
          </a:extLst>
        </xdr:cNvPr>
        <xdr:cNvCxnSpPr/>
      </xdr:nvCxnSpPr>
      <xdr:spPr>
        <a:xfrm>
          <a:off x="22072600" y="10867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129557</xdr:rowOff>
    </xdr:from>
    <xdr:ext cx="469744" cy="259045"/>
    <xdr:sp macro="" textlink="">
      <xdr:nvSpPr>
        <xdr:cNvPr id="591" name="【保健センター・保健所】&#10;一人当たり面積最大値テキスト">
          <a:extLst>
            <a:ext uri="{FF2B5EF4-FFF2-40B4-BE49-F238E27FC236}">
              <a16:creationId xmlns:a16="http://schemas.microsoft.com/office/drawing/2014/main" id="{00000000-0008-0000-0F00-00004F020000}"/>
            </a:ext>
          </a:extLst>
        </xdr:cNvPr>
        <xdr:cNvSpPr txBox="1"/>
      </xdr:nvSpPr>
      <xdr:spPr>
        <a:xfrm>
          <a:off x="22199600" y="955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11430</xdr:rowOff>
    </xdr:from>
    <xdr:to>
      <xdr:col>116</xdr:col>
      <xdr:colOff>152400</xdr:colOff>
      <xdr:row>57</xdr:row>
      <xdr:rowOff>11430</xdr:rowOff>
    </xdr:to>
    <xdr:cxnSp macro="">
      <xdr:nvCxnSpPr>
        <xdr:cNvPr id="592" name="直線コネクタ 591">
          <a:extLst>
            <a:ext uri="{FF2B5EF4-FFF2-40B4-BE49-F238E27FC236}">
              <a16:creationId xmlns:a16="http://schemas.microsoft.com/office/drawing/2014/main" id="{00000000-0008-0000-0F00-000050020000}"/>
            </a:ext>
          </a:extLst>
        </xdr:cNvPr>
        <xdr:cNvCxnSpPr/>
      </xdr:nvCxnSpPr>
      <xdr:spPr>
        <a:xfrm>
          <a:off x="22072600" y="978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102379</xdr:rowOff>
    </xdr:from>
    <xdr:ext cx="469744" cy="259045"/>
    <xdr:sp macro="" textlink="">
      <xdr:nvSpPr>
        <xdr:cNvPr id="593" name="【保健センター・保健所】&#10;一人当たり面積平均値テキスト">
          <a:extLst>
            <a:ext uri="{FF2B5EF4-FFF2-40B4-BE49-F238E27FC236}">
              <a16:creationId xmlns:a16="http://schemas.microsoft.com/office/drawing/2014/main" id="{00000000-0008-0000-0F00-000051020000}"/>
            </a:ext>
          </a:extLst>
        </xdr:cNvPr>
        <xdr:cNvSpPr txBox="1"/>
      </xdr:nvSpPr>
      <xdr:spPr>
        <a:xfrm>
          <a:off x="22199600" y="103893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79502</xdr:rowOff>
    </xdr:from>
    <xdr:to>
      <xdr:col>116</xdr:col>
      <xdr:colOff>114300</xdr:colOff>
      <xdr:row>62</xdr:row>
      <xdr:rowOff>9652</xdr:rowOff>
    </xdr:to>
    <xdr:sp macro="" textlink="">
      <xdr:nvSpPr>
        <xdr:cNvPr id="594" name="フローチャート: 判断 593">
          <a:extLst>
            <a:ext uri="{FF2B5EF4-FFF2-40B4-BE49-F238E27FC236}">
              <a16:creationId xmlns:a16="http://schemas.microsoft.com/office/drawing/2014/main" id="{00000000-0008-0000-0F00-000052020000}"/>
            </a:ext>
          </a:extLst>
        </xdr:cNvPr>
        <xdr:cNvSpPr/>
      </xdr:nvSpPr>
      <xdr:spPr>
        <a:xfrm>
          <a:off x="22110700" y="1053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116078</xdr:rowOff>
    </xdr:from>
    <xdr:to>
      <xdr:col>112</xdr:col>
      <xdr:colOff>38100</xdr:colOff>
      <xdr:row>62</xdr:row>
      <xdr:rowOff>46228</xdr:rowOff>
    </xdr:to>
    <xdr:sp macro="" textlink="">
      <xdr:nvSpPr>
        <xdr:cNvPr id="595" name="フローチャート: 判断 594">
          <a:extLst>
            <a:ext uri="{FF2B5EF4-FFF2-40B4-BE49-F238E27FC236}">
              <a16:creationId xmlns:a16="http://schemas.microsoft.com/office/drawing/2014/main" id="{00000000-0008-0000-0F00-000053020000}"/>
            </a:ext>
          </a:extLst>
        </xdr:cNvPr>
        <xdr:cNvSpPr/>
      </xdr:nvSpPr>
      <xdr:spPr>
        <a:xfrm>
          <a:off x="21272500" y="1057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125222</xdr:rowOff>
    </xdr:from>
    <xdr:to>
      <xdr:col>107</xdr:col>
      <xdr:colOff>101600</xdr:colOff>
      <xdr:row>62</xdr:row>
      <xdr:rowOff>55372</xdr:rowOff>
    </xdr:to>
    <xdr:sp macro="" textlink="">
      <xdr:nvSpPr>
        <xdr:cNvPr id="596" name="フローチャート: 判断 595">
          <a:extLst>
            <a:ext uri="{FF2B5EF4-FFF2-40B4-BE49-F238E27FC236}">
              <a16:creationId xmlns:a16="http://schemas.microsoft.com/office/drawing/2014/main" id="{00000000-0008-0000-0F00-000054020000}"/>
            </a:ext>
          </a:extLst>
        </xdr:cNvPr>
        <xdr:cNvSpPr/>
      </xdr:nvSpPr>
      <xdr:spPr>
        <a:xfrm>
          <a:off x="20383500" y="1058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111506</xdr:rowOff>
    </xdr:from>
    <xdr:to>
      <xdr:col>102</xdr:col>
      <xdr:colOff>165100</xdr:colOff>
      <xdr:row>62</xdr:row>
      <xdr:rowOff>41656</xdr:rowOff>
    </xdr:to>
    <xdr:sp macro="" textlink="">
      <xdr:nvSpPr>
        <xdr:cNvPr id="597" name="フローチャート: 判断 596">
          <a:extLst>
            <a:ext uri="{FF2B5EF4-FFF2-40B4-BE49-F238E27FC236}">
              <a16:creationId xmlns:a16="http://schemas.microsoft.com/office/drawing/2014/main" id="{00000000-0008-0000-0F00-000055020000}"/>
            </a:ext>
          </a:extLst>
        </xdr:cNvPr>
        <xdr:cNvSpPr/>
      </xdr:nvSpPr>
      <xdr:spPr>
        <a:xfrm>
          <a:off x="19494500" y="10569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70358</xdr:rowOff>
    </xdr:from>
    <xdr:to>
      <xdr:col>98</xdr:col>
      <xdr:colOff>38100</xdr:colOff>
      <xdr:row>62</xdr:row>
      <xdr:rowOff>508</xdr:rowOff>
    </xdr:to>
    <xdr:sp macro="" textlink="">
      <xdr:nvSpPr>
        <xdr:cNvPr id="598" name="フローチャート: 判断 597">
          <a:extLst>
            <a:ext uri="{FF2B5EF4-FFF2-40B4-BE49-F238E27FC236}">
              <a16:creationId xmlns:a16="http://schemas.microsoft.com/office/drawing/2014/main" id="{00000000-0008-0000-0F00-000056020000}"/>
            </a:ext>
          </a:extLst>
        </xdr:cNvPr>
        <xdr:cNvSpPr/>
      </xdr:nvSpPr>
      <xdr:spPr>
        <a:xfrm>
          <a:off x="18605500" y="1052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9" name="テキスト ボックス 598">
          <a:extLst>
            <a:ext uri="{FF2B5EF4-FFF2-40B4-BE49-F238E27FC236}">
              <a16:creationId xmlns:a16="http://schemas.microsoft.com/office/drawing/2014/main" id="{00000000-0008-0000-0F00-000057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0" name="テキスト ボックス 599">
          <a:extLst>
            <a:ext uri="{FF2B5EF4-FFF2-40B4-BE49-F238E27FC236}">
              <a16:creationId xmlns:a16="http://schemas.microsoft.com/office/drawing/2014/main" id="{00000000-0008-0000-0F00-000058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id="{00000000-0008-0000-0F00-000059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00000000-0008-0000-0F00-00005A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00000000-0008-0000-0F00-00005B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100076</xdr:rowOff>
    </xdr:from>
    <xdr:to>
      <xdr:col>116</xdr:col>
      <xdr:colOff>114300</xdr:colOff>
      <xdr:row>63</xdr:row>
      <xdr:rowOff>30226</xdr:rowOff>
    </xdr:to>
    <xdr:sp macro="" textlink="">
      <xdr:nvSpPr>
        <xdr:cNvPr id="604" name="楕円 603">
          <a:extLst>
            <a:ext uri="{FF2B5EF4-FFF2-40B4-BE49-F238E27FC236}">
              <a16:creationId xmlns:a16="http://schemas.microsoft.com/office/drawing/2014/main" id="{00000000-0008-0000-0F00-00005C020000}"/>
            </a:ext>
          </a:extLst>
        </xdr:cNvPr>
        <xdr:cNvSpPr/>
      </xdr:nvSpPr>
      <xdr:spPr>
        <a:xfrm>
          <a:off x="22110700" y="10729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15003</xdr:rowOff>
    </xdr:from>
    <xdr:ext cx="469744" cy="259045"/>
    <xdr:sp macro="" textlink="">
      <xdr:nvSpPr>
        <xdr:cNvPr id="605" name="【保健センター・保健所】&#10;一人当たり面積該当値テキスト">
          <a:extLst>
            <a:ext uri="{FF2B5EF4-FFF2-40B4-BE49-F238E27FC236}">
              <a16:creationId xmlns:a16="http://schemas.microsoft.com/office/drawing/2014/main" id="{00000000-0008-0000-0F00-00005D020000}"/>
            </a:ext>
          </a:extLst>
        </xdr:cNvPr>
        <xdr:cNvSpPr txBox="1"/>
      </xdr:nvSpPr>
      <xdr:spPr>
        <a:xfrm>
          <a:off x="22199600" y="10644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100076</xdr:rowOff>
    </xdr:from>
    <xdr:to>
      <xdr:col>112</xdr:col>
      <xdr:colOff>38100</xdr:colOff>
      <xdr:row>63</xdr:row>
      <xdr:rowOff>30226</xdr:rowOff>
    </xdr:to>
    <xdr:sp macro="" textlink="">
      <xdr:nvSpPr>
        <xdr:cNvPr id="606" name="楕円 605">
          <a:extLst>
            <a:ext uri="{FF2B5EF4-FFF2-40B4-BE49-F238E27FC236}">
              <a16:creationId xmlns:a16="http://schemas.microsoft.com/office/drawing/2014/main" id="{00000000-0008-0000-0F00-00005E020000}"/>
            </a:ext>
          </a:extLst>
        </xdr:cNvPr>
        <xdr:cNvSpPr/>
      </xdr:nvSpPr>
      <xdr:spPr>
        <a:xfrm>
          <a:off x="21272500" y="10729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150876</xdr:rowOff>
    </xdr:from>
    <xdr:to>
      <xdr:col>116</xdr:col>
      <xdr:colOff>63500</xdr:colOff>
      <xdr:row>62</xdr:row>
      <xdr:rowOff>150876</xdr:rowOff>
    </xdr:to>
    <xdr:cxnSp macro="">
      <xdr:nvCxnSpPr>
        <xdr:cNvPr id="607" name="直線コネクタ 606">
          <a:extLst>
            <a:ext uri="{FF2B5EF4-FFF2-40B4-BE49-F238E27FC236}">
              <a16:creationId xmlns:a16="http://schemas.microsoft.com/office/drawing/2014/main" id="{00000000-0008-0000-0F00-00005F020000}"/>
            </a:ext>
          </a:extLst>
        </xdr:cNvPr>
        <xdr:cNvCxnSpPr/>
      </xdr:nvCxnSpPr>
      <xdr:spPr>
        <a:xfrm>
          <a:off x="21323300" y="1078077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100076</xdr:rowOff>
    </xdr:from>
    <xdr:to>
      <xdr:col>107</xdr:col>
      <xdr:colOff>101600</xdr:colOff>
      <xdr:row>63</xdr:row>
      <xdr:rowOff>30226</xdr:rowOff>
    </xdr:to>
    <xdr:sp macro="" textlink="">
      <xdr:nvSpPr>
        <xdr:cNvPr id="608" name="楕円 607">
          <a:extLst>
            <a:ext uri="{FF2B5EF4-FFF2-40B4-BE49-F238E27FC236}">
              <a16:creationId xmlns:a16="http://schemas.microsoft.com/office/drawing/2014/main" id="{00000000-0008-0000-0F00-000060020000}"/>
            </a:ext>
          </a:extLst>
        </xdr:cNvPr>
        <xdr:cNvSpPr/>
      </xdr:nvSpPr>
      <xdr:spPr>
        <a:xfrm>
          <a:off x="20383500" y="10729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150876</xdr:rowOff>
    </xdr:from>
    <xdr:to>
      <xdr:col>111</xdr:col>
      <xdr:colOff>177800</xdr:colOff>
      <xdr:row>62</xdr:row>
      <xdr:rowOff>150876</xdr:rowOff>
    </xdr:to>
    <xdr:cxnSp macro="">
      <xdr:nvCxnSpPr>
        <xdr:cNvPr id="609" name="直線コネクタ 608">
          <a:extLst>
            <a:ext uri="{FF2B5EF4-FFF2-40B4-BE49-F238E27FC236}">
              <a16:creationId xmlns:a16="http://schemas.microsoft.com/office/drawing/2014/main" id="{00000000-0008-0000-0F00-000061020000}"/>
            </a:ext>
          </a:extLst>
        </xdr:cNvPr>
        <xdr:cNvCxnSpPr/>
      </xdr:nvCxnSpPr>
      <xdr:spPr>
        <a:xfrm>
          <a:off x="20434300" y="107807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100076</xdr:rowOff>
    </xdr:from>
    <xdr:to>
      <xdr:col>102</xdr:col>
      <xdr:colOff>165100</xdr:colOff>
      <xdr:row>63</xdr:row>
      <xdr:rowOff>30226</xdr:rowOff>
    </xdr:to>
    <xdr:sp macro="" textlink="">
      <xdr:nvSpPr>
        <xdr:cNvPr id="610" name="楕円 609">
          <a:extLst>
            <a:ext uri="{FF2B5EF4-FFF2-40B4-BE49-F238E27FC236}">
              <a16:creationId xmlns:a16="http://schemas.microsoft.com/office/drawing/2014/main" id="{00000000-0008-0000-0F00-000062020000}"/>
            </a:ext>
          </a:extLst>
        </xdr:cNvPr>
        <xdr:cNvSpPr/>
      </xdr:nvSpPr>
      <xdr:spPr>
        <a:xfrm>
          <a:off x="19494500" y="10729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150876</xdr:rowOff>
    </xdr:from>
    <xdr:to>
      <xdr:col>107</xdr:col>
      <xdr:colOff>50800</xdr:colOff>
      <xdr:row>62</xdr:row>
      <xdr:rowOff>150876</xdr:rowOff>
    </xdr:to>
    <xdr:cxnSp macro="">
      <xdr:nvCxnSpPr>
        <xdr:cNvPr id="611" name="直線コネクタ 610">
          <a:extLst>
            <a:ext uri="{FF2B5EF4-FFF2-40B4-BE49-F238E27FC236}">
              <a16:creationId xmlns:a16="http://schemas.microsoft.com/office/drawing/2014/main" id="{00000000-0008-0000-0F00-000063020000}"/>
            </a:ext>
          </a:extLst>
        </xdr:cNvPr>
        <xdr:cNvCxnSpPr/>
      </xdr:nvCxnSpPr>
      <xdr:spPr>
        <a:xfrm>
          <a:off x="19545300" y="107807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100076</xdr:rowOff>
    </xdr:from>
    <xdr:to>
      <xdr:col>98</xdr:col>
      <xdr:colOff>38100</xdr:colOff>
      <xdr:row>63</xdr:row>
      <xdr:rowOff>30226</xdr:rowOff>
    </xdr:to>
    <xdr:sp macro="" textlink="">
      <xdr:nvSpPr>
        <xdr:cNvPr id="612" name="楕円 611">
          <a:extLst>
            <a:ext uri="{FF2B5EF4-FFF2-40B4-BE49-F238E27FC236}">
              <a16:creationId xmlns:a16="http://schemas.microsoft.com/office/drawing/2014/main" id="{00000000-0008-0000-0F00-000064020000}"/>
            </a:ext>
          </a:extLst>
        </xdr:cNvPr>
        <xdr:cNvSpPr/>
      </xdr:nvSpPr>
      <xdr:spPr>
        <a:xfrm>
          <a:off x="18605500" y="10729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150876</xdr:rowOff>
    </xdr:from>
    <xdr:to>
      <xdr:col>102</xdr:col>
      <xdr:colOff>114300</xdr:colOff>
      <xdr:row>62</xdr:row>
      <xdr:rowOff>150876</xdr:rowOff>
    </xdr:to>
    <xdr:cxnSp macro="">
      <xdr:nvCxnSpPr>
        <xdr:cNvPr id="613" name="直線コネクタ 612">
          <a:extLst>
            <a:ext uri="{FF2B5EF4-FFF2-40B4-BE49-F238E27FC236}">
              <a16:creationId xmlns:a16="http://schemas.microsoft.com/office/drawing/2014/main" id="{00000000-0008-0000-0F00-000065020000}"/>
            </a:ext>
          </a:extLst>
        </xdr:cNvPr>
        <xdr:cNvCxnSpPr/>
      </xdr:nvCxnSpPr>
      <xdr:spPr>
        <a:xfrm>
          <a:off x="18656300" y="107807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62755</xdr:rowOff>
    </xdr:from>
    <xdr:ext cx="469744" cy="259045"/>
    <xdr:sp macro="" textlink="">
      <xdr:nvSpPr>
        <xdr:cNvPr id="614" name="n_1aveValue【保健センター・保健所】&#10;一人当たり面積">
          <a:extLst>
            <a:ext uri="{FF2B5EF4-FFF2-40B4-BE49-F238E27FC236}">
              <a16:creationId xmlns:a16="http://schemas.microsoft.com/office/drawing/2014/main" id="{00000000-0008-0000-0F00-000066020000}"/>
            </a:ext>
          </a:extLst>
        </xdr:cNvPr>
        <xdr:cNvSpPr txBox="1"/>
      </xdr:nvSpPr>
      <xdr:spPr>
        <a:xfrm>
          <a:off x="21075727" y="10349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71899</xdr:rowOff>
    </xdr:from>
    <xdr:ext cx="469744" cy="259045"/>
    <xdr:sp macro="" textlink="">
      <xdr:nvSpPr>
        <xdr:cNvPr id="615" name="n_2aveValue【保健センター・保健所】&#10;一人当たり面積">
          <a:extLst>
            <a:ext uri="{FF2B5EF4-FFF2-40B4-BE49-F238E27FC236}">
              <a16:creationId xmlns:a16="http://schemas.microsoft.com/office/drawing/2014/main" id="{00000000-0008-0000-0F00-000067020000}"/>
            </a:ext>
          </a:extLst>
        </xdr:cNvPr>
        <xdr:cNvSpPr txBox="1"/>
      </xdr:nvSpPr>
      <xdr:spPr>
        <a:xfrm>
          <a:off x="20199427" y="10358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58183</xdr:rowOff>
    </xdr:from>
    <xdr:ext cx="469744" cy="259045"/>
    <xdr:sp macro="" textlink="">
      <xdr:nvSpPr>
        <xdr:cNvPr id="616" name="n_3aveValue【保健センター・保健所】&#10;一人当たり面積">
          <a:extLst>
            <a:ext uri="{FF2B5EF4-FFF2-40B4-BE49-F238E27FC236}">
              <a16:creationId xmlns:a16="http://schemas.microsoft.com/office/drawing/2014/main" id="{00000000-0008-0000-0F00-000068020000}"/>
            </a:ext>
          </a:extLst>
        </xdr:cNvPr>
        <xdr:cNvSpPr txBox="1"/>
      </xdr:nvSpPr>
      <xdr:spPr>
        <a:xfrm>
          <a:off x="19310427" y="10345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17035</xdr:rowOff>
    </xdr:from>
    <xdr:ext cx="469744" cy="259045"/>
    <xdr:sp macro="" textlink="">
      <xdr:nvSpPr>
        <xdr:cNvPr id="617" name="n_4aveValue【保健センター・保健所】&#10;一人当たり面積">
          <a:extLst>
            <a:ext uri="{FF2B5EF4-FFF2-40B4-BE49-F238E27FC236}">
              <a16:creationId xmlns:a16="http://schemas.microsoft.com/office/drawing/2014/main" id="{00000000-0008-0000-0F00-000069020000}"/>
            </a:ext>
          </a:extLst>
        </xdr:cNvPr>
        <xdr:cNvSpPr txBox="1"/>
      </xdr:nvSpPr>
      <xdr:spPr>
        <a:xfrm>
          <a:off x="18421427" y="1030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21353</xdr:rowOff>
    </xdr:from>
    <xdr:ext cx="469744" cy="259045"/>
    <xdr:sp macro="" textlink="">
      <xdr:nvSpPr>
        <xdr:cNvPr id="618" name="n_1mainValue【保健センター・保健所】&#10;一人当たり面積">
          <a:extLst>
            <a:ext uri="{FF2B5EF4-FFF2-40B4-BE49-F238E27FC236}">
              <a16:creationId xmlns:a16="http://schemas.microsoft.com/office/drawing/2014/main" id="{00000000-0008-0000-0F00-00006A020000}"/>
            </a:ext>
          </a:extLst>
        </xdr:cNvPr>
        <xdr:cNvSpPr txBox="1"/>
      </xdr:nvSpPr>
      <xdr:spPr>
        <a:xfrm>
          <a:off x="21075727" y="10822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21353</xdr:rowOff>
    </xdr:from>
    <xdr:ext cx="469744" cy="259045"/>
    <xdr:sp macro="" textlink="">
      <xdr:nvSpPr>
        <xdr:cNvPr id="619" name="n_2mainValue【保健センター・保健所】&#10;一人当たり面積">
          <a:extLst>
            <a:ext uri="{FF2B5EF4-FFF2-40B4-BE49-F238E27FC236}">
              <a16:creationId xmlns:a16="http://schemas.microsoft.com/office/drawing/2014/main" id="{00000000-0008-0000-0F00-00006B020000}"/>
            </a:ext>
          </a:extLst>
        </xdr:cNvPr>
        <xdr:cNvSpPr txBox="1"/>
      </xdr:nvSpPr>
      <xdr:spPr>
        <a:xfrm>
          <a:off x="20199427" y="10822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21353</xdr:rowOff>
    </xdr:from>
    <xdr:ext cx="469744" cy="259045"/>
    <xdr:sp macro="" textlink="">
      <xdr:nvSpPr>
        <xdr:cNvPr id="620" name="n_3mainValue【保健センター・保健所】&#10;一人当たり面積">
          <a:extLst>
            <a:ext uri="{FF2B5EF4-FFF2-40B4-BE49-F238E27FC236}">
              <a16:creationId xmlns:a16="http://schemas.microsoft.com/office/drawing/2014/main" id="{00000000-0008-0000-0F00-00006C020000}"/>
            </a:ext>
          </a:extLst>
        </xdr:cNvPr>
        <xdr:cNvSpPr txBox="1"/>
      </xdr:nvSpPr>
      <xdr:spPr>
        <a:xfrm>
          <a:off x="19310427" y="10822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21353</xdr:rowOff>
    </xdr:from>
    <xdr:ext cx="469744" cy="259045"/>
    <xdr:sp macro="" textlink="">
      <xdr:nvSpPr>
        <xdr:cNvPr id="621" name="n_4mainValue【保健センター・保健所】&#10;一人当たり面積">
          <a:extLst>
            <a:ext uri="{FF2B5EF4-FFF2-40B4-BE49-F238E27FC236}">
              <a16:creationId xmlns:a16="http://schemas.microsoft.com/office/drawing/2014/main" id="{00000000-0008-0000-0F00-00006D020000}"/>
            </a:ext>
          </a:extLst>
        </xdr:cNvPr>
        <xdr:cNvSpPr txBox="1"/>
      </xdr:nvSpPr>
      <xdr:spPr>
        <a:xfrm>
          <a:off x="18421427" y="10822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2" name="正方形/長方形 621">
          <a:extLst>
            <a:ext uri="{FF2B5EF4-FFF2-40B4-BE49-F238E27FC236}">
              <a16:creationId xmlns:a16="http://schemas.microsoft.com/office/drawing/2014/main" id="{00000000-0008-0000-0F00-00006E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3" name="正方形/長方形 622">
          <a:extLst>
            <a:ext uri="{FF2B5EF4-FFF2-40B4-BE49-F238E27FC236}">
              <a16:creationId xmlns:a16="http://schemas.microsoft.com/office/drawing/2014/main" id="{00000000-0008-0000-0F00-00006F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4" name="正方形/長方形 623">
          <a:extLst>
            <a:ext uri="{FF2B5EF4-FFF2-40B4-BE49-F238E27FC236}">
              <a16:creationId xmlns:a16="http://schemas.microsoft.com/office/drawing/2014/main" id="{00000000-0008-0000-0F00-000070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5" name="正方形/長方形 624">
          <a:extLst>
            <a:ext uri="{FF2B5EF4-FFF2-40B4-BE49-F238E27FC236}">
              <a16:creationId xmlns:a16="http://schemas.microsoft.com/office/drawing/2014/main" id="{00000000-0008-0000-0F00-000071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6" name="正方形/長方形 625">
          <a:extLst>
            <a:ext uri="{FF2B5EF4-FFF2-40B4-BE49-F238E27FC236}">
              <a16:creationId xmlns:a16="http://schemas.microsoft.com/office/drawing/2014/main" id="{00000000-0008-0000-0F00-000072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7" name="正方形/長方形 626">
          <a:extLst>
            <a:ext uri="{FF2B5EF4-FFF2-40B4-BE49-F238E27FC236}">
              <a16:creationId xmlns:a16="http://schemas.microsoft.com/office/drawing/2014/main" id="{00000000-0008-0000-0F00-000073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8" name="正方形/長方形 627">
          <a:extLst>
            <a:ext uri="{FF2B5EF4-FFF2-40B4-BE49-F238E27FC236}">
              <a16:creationId xmlns:a16="http://schemas.microsoft.com/office/drawing/2014/main" id="{00000000-0008-0000-0F00-000074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9" name="正方形/長方形 628">
          <a:extLst>
            <a:ext uri="{FF2B5EF4-FFF2-40B4-BE49-F238E27FC236}">
              <a16:creationId xmlns:a16="http://schemas.microsoft.com/office/drawing/2014/main" id="{00000000-0008-0000-0F00-000075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0" name="テキスト ボックス 629">
          <a:extLst>
            <a:ext uri="{FF2B5EF4-FFF2-40B4-BE49-F238E27FC236}">
              <a16:creationId xmlns:a16="http://schemas.microsoft.com/office/drawing/2014/main" id="{00000000-0008-0000-0F00-000076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1" name="直線コネクタ 630">
          <a:extLst>
            <a:ext uri="{FF2B5EF4-FFF2-40B4-BE49-F238E27FC236}">
              <a16:creationId xmlns:a16="http://schemas.microsoft.com/office/drawing/2014/main" id="{00000000-0008-0000-0F00-000077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2" name="テキスト ボックス 631">
          <a:extLst>
            <a:ext uri="{FF2B5EF4-FFF2-40B4-BE49-F238E27FC236}">
              <a16:creationId xmlns:a16="http://schemas.microsoft.com/office/drawing/2014/main" id="{00000000-0008-0000-0F00-000078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3" name="直線コネクタ 632">
          <a:extLst>
            <a:ext uri="{FF2B5EF4-FFF2-40B4-BE49-F238E27FC236}">
              <a16:creationId xmlns:a16="http://schemas.microsoft.com/office/drawing/2014/main" id="{00000000-0008-0000-0F00-000079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4" name="テキスト ボックス 633">
          <a:extLst>
            <a:ext uri="{FF2B5EF4-FFF2-40B4-BE49-F238E27FC236}">
              <a16:creationId xmlns:a16="http://schemas.microsoft.com/office/drawing/2014/main" id="{00000000-0008-0000-0F00-00007A020000}"/>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5" name="直線コネクタ 634">
          <a:extLst>
            <a:ext uri="{FF2B5EF4-FFF2-40B4-BE49-F238E27FC236}">
              <a16:creationId xmlns:a16="http://schemas.microsoft.com/office/drawing/2014/main" id="{00000000-0008-0000-0F00-00007B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6" name="テキスト ボックス 635">
          <a:extLst>
            <a:ext uri="{FF2B5EF4-FFF2-40B4-BE49-F238E27FC236}">
              <a16:creationId xmlns:a16="http://schemas.microsoft.com/office/drawing/2014/main" id="{00000000-0008-0000-0F00-00007C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7" name="直線コネクタ 636">
          <a:extLst>
            <a:ext uri="{FF2B5EF4-FFF2-40B4-BE49-F238E27FC236}">
              <a16:creationId xmlns:a16="http://schemas.microsoft.com/office/drawing/2014/main" id="{00000000-0008-0000-0F00-00007D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38" name="テキスト ボックス 637">
          <a:extLst>
            <a:ext uri="{FF2B5EF4-FFF2-40B4-BE49-F238E27FC236}">
              <a16:creationId xmlns:a16="http://schemas.microsoft.com/office/drawing/2014/main" id="{00000000-0008-0000-0F00-00007E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39" name="直線コネクタ 638">
          <a:extLst>
            <a:ext uri="{FF2B5EF4-FFF2-40B4-BE49-F238E27FC236}">
              <a16:creationId xmlns:a16="http://schemas.microsoft.com/office/drawing/2014/main" id="{00000000-0008-0000-0F00-00007F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0" name="テキスト ボックス 639">
          <a:extLst>
            <a:ext uri="{FF2B5EF4-FFF2-40B4-BE49-F238E27FC236}">
              <a16:creationId xmlns:a16="http://schemas.microsoft.com/office/drawing/2014/main" id="{00000000-0008-0000-0F00-000080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1" name="直線コネクタ 640">
          <a:extLst>
            <a:ext uri="{FF2B5EF4-FFF2-40B4-BE49-F238E27FC236}">
              <a16:creationId xmlns:a16="http://schemas.microsoft.com/office/drawing/2014/main" id="{00000000-0008-0000-0F00-000081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2" name="テキスト ボックス 641">
          <a:extLst>
            <a:ext uri="{FF2B5EF4-FFF2-40B4-BE49-F238E27FC236}">
              <a16:creationId xmlns:a16="http://schemas.microsoft.com/office/drawing/2014/main" id="{00000000-0008-0000-0F00-000082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3" name="直線コネクタ 642">
          <a:extLst>
            <a:ext uri="{FF2B5EF4-FFF2-40B4-BE49-F238E27FC236}">
              <a16:creationId xmlns:a16="http://schemas.microsoft.com/office/drawing/2014/main" id="{00000000-0008-0000-0F00-000083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4" name="テキスト ボックス 643">
          <a:extLst>
            <a:ext uri="{FF2B5EF4-FFF2-40B4-BE49-F238E27FC236}">
              <a16:creationId xmlns:a16="http://schemas.microsoft.com/office/drawing/2014/main" id="{00000000-0008-0000-0F00-00008402000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5" name="直線コネクタ 644">
          <a:extLst>
            <a:ext uri="{FF2B5EF4-FFF2-40B4-BE49-F238E27FC236}">
              <a16:creationId xmlns:a16="http://schemas.microsoft.com/office/drawing/2014/main" id="{00000000-0008-0000-0F00-000085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6" name="【消防施設】&#10;有形固定資産減価償却率グラフ枠">
          <a:extLst>
            <a:ext uri="{FF2B5EF4-FFF2-40B4-BE49-F238E27FC236}">
              <a16:creationId xmlns:a16="http://schemas.microsoft.com/office/drawing/2014/main" id="{00000000-0008-0000-0F00-000086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60961</xdr:rowOff>
    </xdr:from>
    <xdr:to>
      <xdr:col>85</xdr:col>
      <xdr:colOff>126364</xdr:colOff>
      <xdr:row>86</xdr:row>
      <xdr:rowOff>95250</xdr:rowOff>
    </xdr:to>
    <xdr:cxnSp macro="">
      <xdr:nvCxnSpPr>
        <xdr:cNvPr id="647" name="直線コネクタ 646">
          <a:extLst>
            <a:ext uri="{FF2B5EF4-FFF2-40B4-BE49-F238E27FC236}">
              <a16:creationId xmlns:a16="http://schemas.microsoft.com/office/drawing/2014/main" id="{00000000-0008-0000-0F00-000087020000}"/>
            </a:ext>
          </a:extLst>
        </xdr:cNvPr>
        <xdr:cNvCxnSpPr/>
      </xdr:nvCxnSpPr>
      <xdr:spPr>
        <a:xfrm flipV="1">
          <a:off x="16318864" y="13434061"/>
          <a:ext cx="0" cy="14058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99077</xdr:rowOff>
    </xdr:from>
    <xdr:ext cx="405111" cy="259045"/>
    <xdr:sp macro="" textlink="">
      <xdr:nvSpPr>
        <xdr:cNvPr id="648" name="【消防施設】&#10;有形固定資産減価償却率最小値テキスト">
          <a:extLst>
            <a:ext uri="{FF2B5EF4-FFF2-40B4-BE49-F238E27FC236}">
              <a16:creationId xmlns:a16="http://schemas.microsoft.com/office/drawing/2014/main" id="{00000000-0008-0000-0F00-000088020000}"/>
            </a:ext>
          </a:extLst>
        </xdr:cNvPr>
        <xdr:cNvSpPr txBox="1"/>
      </xdr:nvSpPr>
      <xdr:spPr>
        <a:xfrm>
          <a:off x="16357600" y="1484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95250</xdr:rowOff>
    </xdr:from>
    <xdr:to>
      <xdr:col>86</xdr:col>
      <xdr:colOff>25400</xdr:colOff>
      <xdr:row>86</xdr:row>
      <xdr:rowOff>95250</xdr:rowOff>
    </xdr:to>
    <xdr:cxnSp macro="">
      <xdr:nvCxnSpPr>
        <xdr:cNvPr id="649" name="直線コネクタ 648">
          <a:extLst>
            <a:ext uri="{FF2B5EF4-FFF2-40B4-BE49-F238E27FC236}">
              <a16:creationId xmlns:a16="http://schemas.microsoft.com/office/drawing/2014/main" id="{00000000-0008-0000-0F00-000089020000}"/>
            </a:ext>
          </a:extLst>
        </xdr:cNvPr>
        <xdr:cNvCxnSpPr/>
      </xdr:nvCxnSpPr>
      <xdr:spPr>
        <a:xfrm>
          <a:off x="16230600" y="1483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7638</xdr:rowOff>
    </xdr:from>
    <xdr:ext cx="340478" cy="259045"/>
    <xdr:sp macro="" textlink="">
      <xdr:nvSpPr>
        <xdr:cNvPr id="650" name="【消防施設】&#10;有形固定資産減価償却率最大値テキスト">
          <a:extLst>
            <a:ext uri="{FF2B5EF4-FFF2-40B4-BE49-F238E27FC236}">
              <a16:creationId xmlns:a16="http://schemas.microsoft.com/office/drawing/2014/main" id="{00000000-0008-0000-0F00-00008A020000}"/>
            </a:ext>
          </a:extLst>
        </xdr:cNvPr>
        <xdr:cNvSpPr txBox="1"/>
      </xdr:nvSpPr>
      <xdr:spPr>
        <a:xfrm>
          <a:off x="16357600" y="1320928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60961</xdr:rowOff>
    </xdr:from>
    <xdr:to>
      <xdr:col>86</xdr:col>
      <xdr:colOff>25400</xdr:colOff>
      <xdr:row>78</xdr:row>
      <xdr:rowOff>60961</xdr:rowOff>
    </xdr:to>
    <xdr:cxnSp macro="">
      <xdr:nvCxnSpPr>
        <xdr:cNvPr id="651" name="直線コネクタ 650">
          <a:extLst>
            <a:ext uri="{FF2B5EF4-FFF2-40B4-BE49-F238E27FC236}">
              <a16:creationId xmlns:a16="http://schemas.microsoft.com/office/drawing/2014/main" id="{00000000-0008-0000-0F00-00008B020000}"/>
            </a:ext>
          </a:extLst>
        </xdr:cNvPr>
        <xdr:cNvCxnSpPr/>
      </xdr:nvCxnSpPr>
      <xdr:spPr>
        <a:xfrm>
          <a:off x="16230600" y="1343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62428</xdr:rowOff>
    </xdr:from>
    <xdr:ext cx="405111" cy="259045"/>
    <xdr:sp macro="" textlink="">
      <xdr:nvSpPr>
        <xdr:cNvPr id="652" name="【消防施設】&#10;有形固定資産減価償却率平均値テキスト">
          <a:extLst>
            <a:ext uri="{FF2B5EF4-FFF2-40B4-BE49-F238E27FC236}">
              <a16:creationId xmlns:a16="http://schemas.microsoft.com/office/drawing/2014/main" id="{00000000-0008-0000-0F00-00008C020000}"/>
            </a:ext>
          </a:extLst>
        </xdr:cNvPr>
        <xdr:cNvSpPr txBox="1"/>
      </xdr:nvSpPr>
      <xdr:spPr>
        <a:xfrm>
          <a:off x="16357600" y="139498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39551</xdr:rowOff>
    </xdr:from>
    <xdr:to>
      <xdr:col>85</xdr:col>
      <xdr:colOff>177800</xdr:colOff>
      <xdr:row>82</xdr:row>
      <xdr:rowOff>141151</xdr:rowOff>
    </xdr:to>
    <xdr:sp macro="" textlink="">
      <xdr:nvSpPr>
        <xdr:cNvPr id="653" name="フローチャート: 判断 652">
          <a:extLst>
            <a:ext uri="{FF2B5EF4-FFF2-40B4-BE49-F238E27FC236}">
              <a16:creationId xmlns:a16="http://schemas.microsoft.com/office/drawing/2014/main" id="{00000000-0008-0000-0F00-00008D020000}"/>
            </a:ext>
          </a:extLst>
        </xdr:cNvPr>
        <xdr:cNvSpPr/>
      </xdr:nvSpPr>
      <xdr:spPr>
        <a:xfrm>
          <a:off x="16268700" y="1409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90170</xdr:rowOff>
    </xdr:from>
    <xdr:to>
      <xdr:col>81</xdr:col>
      <xdr:colOff>101600</xdr:colOff>
      <xdr:row>83</xdr:row>
      <xdr:rowOff>20320</xdr:rowOff>
    </xdr:to>
    <xdr:sp macro="" textlink="">
      <xdr:nvSpPr>
        <xdr:cNvPr id="654" name="フローチャート: 判断 653">
          <a:extLst>
            <a:ext uri="{FF2B5EF4-FFF2-40B4-BE49-F238E27FC236}">
              <a16:creationId xmlns:a16="http://schemas.microsoft.com/office/drawing/2014/main" id="{00000000-0008-0000-0F00-00008E020000}"/>
            </a:ext>
          </a:extLst>
        </xdr:cNvPr>
        <xdr:cNvSpPr/>
      </xdr:nvSpPr>
      <xdr:spPr>
        <a:xfrm>
          <a:off x="15430500" y="1414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57513</xdr:rowOff>
    </xdr:from>
    <xdr:to>
      <xdr:col>76</xdr:col>
      <xdr:colOff>165100</xdr:colOff>
      <xdr:row>82</xdr:row>
      <xdr:rowOff>159113</xdr:rowOff>
    </xdr:to>
    <xdr:sp macro="" textlink="">
      <xdr:nvSpPr>
        <xdr:cNvPr id="655" name="フローチャート: 判断 654">
          <a:extLst>
            <a:ext uri="{FF2B5EF4-FFF2-40B4-BE49-F238E27FC236}">
              <a16:creationId xmlns:a16="http://schemas.microsoft.com/office/drawing/2014/main" id="{00000000-0008-0000-0F00-00008F020000}"/>
            </a:ext>
          </a:extLst>
        </xdr:cNvPr>
        <xdr:cNvSpPr/>
      </xdr:nvSpPr>
      <xdr:spPr>
        <a:xfrm>
          <a:off x="14541500" y="1411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3629</xdr:rowOff>
    </xdr:from>
    <xdr:to>
      <xdr:col>72</xdr:col>
      <xdr:colOff>38100</xdr:colOff>
      <xdr:row>82</xdr:row>
      <xdr:rowOff>105229</xdr:rowOff>
    </xdr:to>
    <xdr:sp macro="" textlink="">
      <xdr:nvSpPr>
        <xdr:cNvPr id="656" name="フローチャート: 判断 655">
          <a:extLst>
            <a:ext uri="{FF2B5EF4-FFF2-40B4-BE49-F238E27FC236}">
              <a16:creationId xmlns:a16="http://schemas.microsoft.com/office/drawing/2014/main" id="{00000000-0008-0000-0F00-000090020000}"/>
            </a:ext>
          </a:extLst>
        </xdr:cNvPr>
        <xdr:cNvSpPr/>
      </xdr:nvSpPr>
      <xdr:spPr>
        <a:xfrm>
          <a:off x="13652500" y="1406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160382</xdr:rowOff>
    </xdr:from>
    <xdr:to>
      <xdr:col>67</xdr:col>
      <xdr:colOff>101600</xdr:colOff>
      <xdr:row>82</xdr:row>
      <xdr:rowOff>90532</xdr:rowOff>
    </xdr:to>
    <xdr:sp macro="" textlink="">
      <xdr:nvSpPr>
        <xdr:cNvPr id="657" name="フローチャート: 判断 656">
          <a:extLst>
            <a:ext uri="{FF2B5EF4-FFF2-40B4-BE49-F238E27FC236}">
              <a16:creationId xmlns:a16="http://schemas.microsoft.com/office/drawing/2014/main" id="{00000000-0008-0000-0F00-000091020000}"/>
            </a:ext>
          </a:extLst>
        </xdr:cNvPr>
        <xdr:cNvSpPr/>
      </xdr:nvSpPr>
      <xdr:spPr>
        <a:xfrm>
          <a:off x="12763500" y="14047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8" name="テキスト ボックス 657">
          <a:extLst>
            <a:ext uri="{FF2B5EF4-FFF2-40B4-BE49-F238E27FC236}">
              <a16:creationId xmlns:a16="http://schemas.microsoft.com/office/drawing/2014/main" id="{00000000-0008-0000-0F00-000092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9" name="テキスト ボックス 658">
          <a:extLst>
            <a:ext uri="{FF2B5EF4-FFF2-40B4-BE49-F238E27FC236}">
              <a16:creationId xmlns:a16="http://schemas.microsoft.com/office/drawing/2014/main" id="{00000000-0008-0000-0F00-000093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0" name="テキスト ボックス 659">
          <a:extLst>
            <a:ext uri="{FF2B5EF4-FFF2-40B4-BE49-F238E27FC236}">
              <a16:creationId xmlns:a16="http://schemas.microsoft.com/office/drawing/2014/main" id="{00000000-0008-0000-0F00-000094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1" name="テキスト ボックス 660">
          <a:extLst>
            <a:ext uri="{FF2B5EF4-FFF2-40B4-BE49-F238E27FC236}">
              <a16:creationId xmlns:a16="http://schemas.microsoft.com/office/drawing/2014/main" id="{00000000-0008-0000-0F00-000095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2" name="テキスト ボックス 661">
          <a:extLst>
            <a:ext uri="{FF2B5EF4-FFF2-40B4-BE49-F238E27FC236}">
              <a16:creationId xmlns:a16="http://schemas.microsoft.com/office/drawing/2014/main" id="{00000000-0008-0000-0F00-000096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86905</xdr:rowOff>
    </xdr:from>
    <xdr:to>
      <xdr:col>85</xdr:col>
      <xdr:colOff>177800</xdr:colOff>
      <xdr:row>86</xdr:row>
      <xdr:rowOff>17055</xdr:rowOff>
    </xdr:to>
    <xdr:sp macro="" textlink="">
      <xdr:nvSpPr>
        <xdr:cNvPr id="663" name="楕円 662">
          <a:extLst>
            <a:ext uri="{FF2B5EF4-FFF2-40B4-BE49-F238E27FC236}">
              <a16:creationId xmlns:a16="http://schemas.microsoft.com/office/drawing/2014/main" id="{00000000-0008-0000-0F00-000097020000}"/>
            </a:ext>
          </a:extLst>
        </xdr:cNvPr>
        <xdr:cNvSpPr/>
      </xdr:nvSpPr>
      <xdr:spPr>
        <a:xfrm>
          <a:off x="16268700" y="14660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65332</xdr:rowOff>
    </xdr:from>
    <xdr:ext cx="405111" cy="259045"/>
    <xdr:sp macro="" textlink="">
      <xdr:nvSpPr>
        <xdr:cNvPr id="664" name="【消防施設】&#10;有形固定資産減価償却率該当値テキスト">
          <a:extLst>
            <a:ext uri="{FF2B5EF4-FFF2-40B4-BE49-F238E27FC236}">
              <a16:creationId xmlns:a16="http://schemas.microsoft.com/office/drawing/2014/main" id="{00000000-0008-0000-0F00-000098020000}"/>
            </a:ext>
          </a:extLst>
        </xdr:cNvPr>
        <xdr:cNvSpPr txBox="1"/>
      </xdr:nvSpPr>
      <xdr:spPr>
        <a:xfrm>
          <a:off x="16357600" y="14638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65677</xdr:rowOff>
    </xdr:from>
    <xdr:to>
      <xdr:col>81</xdr:col>
      <xdr:colOff>101600</xdr:colOff>
      <xdr:row>85</xdr:row>
      <xdr:rowOff>167277</xdr:rowOff>
    </xdr:to>
    <xdr:sp macro="" textlink="">
      <xdr:nvSpPr>
        <xdr:cNvPr id="665" name="楕円 664">
          <a:extLst>
            <a:ext uri="{FF2B5EF4-FFF2-40B4-BE49-F238E27FC236}">
              <a16:creationId xmlns:a16="http://schemas.microsoft.com/office/drawing/2014/main" id="{00000000-0008-0000-0F00-000099020000}"/>
            </a:ext>
          </a:extLst>
        </xdr:cNvPr>
        <xdr:cNvSpPr/>
      </xdr:nvSpPr>
      <xdr:spPr>
        <a:xfrm>
          <a:off x="15430500" y="14638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116477</xdr:rowOff>
    </xdr:from>
    <xdr:to>
      <xdr:col>85</xdr:col>
      <xdr:colOff>127000</xdr:colOff>
      <xdr:row>85</xdr:row>
      <xdr:rowOff>137705</xdr:rowOff>
    </xdr:to>
    <xdr:cxnSp macro="">
      <xdr:nvCxnSpPr>
        <xdr:cNvPr id="666" name="直線コネクタ 665">
          <a:extLst>
            <a:ext uri="{FF2B5EF4-FFF2-40B4-BE49-F238E27FC236}">
              <a16:creationId xmlns:a16="http://schemas.microsoft.com/office/drawing/2014/main" id="{00000000-0008-0000-0F00-00009A020000}"/>
            </a:ext>
          </a:extLst>
        </xdr:cNvPr>
        <xdr:cNvCxnSpPr/>
      </xdr:nvCxnSpPr>
      <xdr:spPr>
        <a:xfrm>
          <a:off x="15481300" y="14689727"/>
          <a:ext cx="83820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85</xdr:row>
      <xdr:rowOff>54248</xdr:rowOff>
    </xdr:from>
    <xdr:to>
      <xdr:col>76</xdr:col>
      <xdr:colOff>165100</xdr:colOff>
      <xdr:row>85</xdr:row>
      <xdr:rowOff>155848</xdr:rowOff>
    </xdr:to>
    <xdr:sp macro="" textlink="">
      <xdr:nvSpPr>
        <xdr:cNvPr id="667" name="楕円 666">
          <a:extLst>
            <a:ext uri="{FF2B5EF4-FFF2-40B4-BE49-F238E27FC236}">
              <a16:creationId xmlns:a16="http://schemas.microsoft.com/office/drawing/2014/main" id="{00000000-0008-0000-0F00-00009B020000}"/>
            </a:ext>
          </a:extLst>
        </xdr:cNvPr>
        <xdr:cNvSpPr/>
      </xdr:nvSpPr>
      <xdr:spPr>
        <a:xfrm>
          <a:off x="14541500" y="14627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105048</xdr:rowOff>
    </xdr:from>
    <xdr:to>
      <xdr:col>81</xdr:col>
      <xdr:colOff>50800</xdr:colOff>
      <xdr:row>85</xdr:row>
      <xdr:rowOff>116477</xdr:rowOff>
    </xdr:to>
    <xdr:cxnSp macro="">
      <xdr:nvCxnSpPr>
        <xdr:cNvPr id="668" name="直線コネクタ 667">
          <a:extLst>
            <a:ext uri="{FF2B5EF4-FFF2-40B4-BE49-F238E27FC236}">
              <a16:creationId xmlns:a16="http://schemas.microsoft.com/office/drawing/2014/main" id="{00000000-0008-0000-0F00-00009C020000}"/>
            </a:ext>
          </a:extLst>
        </xdr:cNvPr>
        <xdr:cNvCxnSpPr/>
      </xdr:nvCxnSpPr>
      <xdr:spPr>
        <a:xfrm>
          <a:off x="14592300" y="14678298"/>
          <a:ext cx="889000" cy="1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85</xdr:row>
      <xdr:rowOff>31387</xdr:rowOff>
    </xdr:from>
    <xdr:to>
      <xdr:col>72</xdr:col>
      <xdr:colOff>38100</xdr:colOff>
      <xdr:row>85</xdr:row>
      <xdr:rowOff>132987</xdr:rowOff>
    </xdr:to>
    <xdr:sp macro="" textlink="">
      <xdr:nvSpPr>
        <xdr:cNvPr id="669" name="楕円 668">
          <a:extLst>
            <a:ext uri="{FF2B5EF4-FFF2-40B4-BE49-F238E27FC236}">
              <a16:creationId xmlns:a16="http://schemas.microsoft.com/office/drawing/2014/main" id="{00000000-0008-0000-0F00-00009D020000}"/>
            </a:ext>
          </a:extLst>
        </xdr:cNvPr>
        <xdr:cNvSpPr/>
      </xdr:nvSpPr>
      <xdr:spPr>
        <a:xfrm>
          <a:off x="13652500" y="14604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85</xdr:row>
      <xdr:rowOff>82187</xdr:rowOff>
    </xdr:from>
    <xdr:to>
      <xdr:col>76</xdr:col>
      <xdr:colOff>114300</xdr:colOff>
      <xdr:row>85</xdr:row>
      <xdr:rowOff>105048</xdr:rowOff>
    </xdr:to>
    <xdr:cxnSp macro="">
      <xdr:nvCxnSpPr>
        <xdr:cNvPr id="670" name="直線コネクタ 669">
          <a:extLst>
            <a:ext uri="{FF2B5EF4-FFF2-40B4-BE49-F238E27FC236}">
              <a16:creationId xmlns:a16="http://schemas.microsoft.com/office/drawing/2014/main" id="{00000000-0008-0000-0F00-00009E020000}"/>
            </a:ext>
          </a:extLst>
        </xdr:cNvPr>
        <xdr:cNvCxnSpPr/>
      </xdr:nvCxnSpPr>
      <xdr:spPr>
        <a:xfrm>
          <a:off x="13703300" y="14655437"/>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86</xdr:row>
      <xdr:rowOff>91802</xdr:rowOff>
    </xdr:from>
    <xdr:to>
      <xdr:col>67</xdr:col>
      <xdr:colOff>101600</xdr:colOff>
      <xdr:row>87</xdr:row>
      <xdr:rowOff>21952</xdr:rowOff>
    </xdr:to>
    <xdr:sp macro="" textlink="">
      <xdr:nvSpPr>
        <xdr:cNvPr id="671" name="楕円 670">
          <a:extLst>
            <a:ext uri="{FF2B5EF4-FFF2-40B4-BE49-F238E27FC236}">
              <a16:creationId xmlns:a16="http://schemas.microsoft.com/office/drawing/2014/main" id="{00000000-0008-0000-0F00-00009F020000}"/>
            </a:ext>
          </a:extLst>
        </xdr:cNvPr>
        <xdr:cNvSpPr/>
      </xdr:nvSpPr>
      <xdr:spPr>
        <a:xfrm>
          <a:off x="12763500" y="14836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85</xdr:row>
      <xdr:rowOff>82187</xdr:rowOff>
    </xdr:from>
    <xdr:to>
      <xdr:col>71</xdr:col>
      <xdr:colOff>177800</xdr:colOff>
      <xdr:row>86</xdr:row>
      <xdr:rowOff>142602</xdr:rowOff>
    </xdr:to>
    <xdr:cxnSp macro="">
      <xdr:nvCxnSpPr>
        <xdr:cNvPr id="672" name="直線コネクタ 671">
          <a:extLst>
            <a:ext uri="{FF2B5EF4-FFF2-40B4-BE49-F238E27FC236}">
              <a16:creationId xmlns:a16="http://schemas.microsoft.com/office/drawing/2014/main" id="{00000000-0008-0000-0F00-0000A0020000}"/>
            </a:ext>
          </a:extLst>
        </xdr:cNvPr>
        <xdr:cNvCxnSpPr/>
      </xdr:nvCxnSpPr>
      <xdr:spPr>
        <a:xfrm flipV="1">
          <a:off x="12814300" y="14655437"/>
          <a:ext cx="889000" cy="231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36847</xdr:rowOff>
    </xdr:from>
    <xdr:ext cx="405111" cy="259045"/>
    <xdr:sp macro="" textlink="">
      <xdr:nvSpPr>
        <xdr:cNvPr id="673" name="n_1aveValue【消防施設】&#10;有形固定資産減価償却率">
          <a:extLst>
            <a:ext uri="{FF2B5EF4-FFF2-40B4-BE49-F238E27FC236}">
              <a16:creationId xmlns:a16="http://schemas.microsoft.com/office/drawing/2014/main" id="{00000000-0008-0000-0F00-0000A1020000}"/>
            </a:ext>
          </a:extLst>
        </xdr:cNvPr>
        <xdr:cNvSpPr txBox="1"/>
      </xdr:nvSpPr>
      <xdr:spPr>
        <a:xfrm>
          <a:off x="15266044" y="1392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4190</xdr:rowOff>
    </xdr:from>
    <xdr:ext cx="405111" cy="259045"/>
    <xdr:sp macro="" textlink="">
      <xdr:nvSpPr>
        <xdr:cNvPr id="674" name="n_2aveValue【消防施設】&#10;有形固定資産減価償却率">
          <a:extLst>
            <a:ext uri="{FF2B5EF4-FFF2-40B4-BE49-F238E27FC236}">
              <a16:creationId xmlns:a16="http://schemas.microsoft.com/office/drawing/2014/main" id="{00000000-0008-0000-0F00-0000A2020000}"/>
            </a:ext>
          </a:extLst>
        </xdr:cNvPr>
        <xdr:cNvSpPr txBox="1"/>
      </xdr:nvSpPr>
      <xdr:spPr>
        <a:xfrm>
          <a:off x="14389744" y="13891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121756</xdr:rowOff>
    </xdr:from>
    <xdr:ext cx="405111" cy="259045"/>
    <xdr:sp macro="" textlink="">
      <xdr:nvSpPr>
        <xdr:cNvPr id="675" name="n_3aveValue【消防施設】&#10;有形固定資産減価償却率">
          <a:extLst>
            <a:ext uri="{FF2B5EF4-FFF2-40B4-BE49-F238E27FC236}">
              <a16:creationId xmlns:a16="http://schemas.microsoft.com/office/drawing/2014/main" id="{00000000-0008-0000-0F00-0000A3020000}"/>
            </a:ext>
          </a:extLst>
        </xdr:cNvPr>
        <xdr:cNvSpPr txBox="1"/>
      </xdr:nvSpPr>
      <xdr:spPr>
        <a:xfrm>
          <a:off x="13500744" y="138377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107059</xdr:rowOff>
    </xdr:from>
    <xdr:ext cx="405111" cy="259045"/>
    <xdr:sp macro="" textlink="">
      <xdr:nvSpPr>
        <xdr:cNvPr id="676" name="n_4aveValue【消防施設】&#10;有形固定資産減価償却率">
          <a:extLst>
            <a:ext uri="{FF2B5EF4-FFF2-40B4-BE49-F238E27FC236}">
              <a16:creationId xmlns:a16="http://schemas.microsoft.com/office/drawing/2014/main" id="{00000000-0008-0000-0F00-0000A4020000}"/>
            </a:ext>
          </a:extLst>
        </xdr:cNvPr>
        <xdr:cNvSpPr txBox="1"/>
      </xdr:nvSpPr>
      <xdr:spPr>
        <a:xfrm>
          <a:off x="12611744" y="13823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158404</xdr:rowOff>
    </xdr:from>
    <xdr:ext cx="405111" cy="259045"/>
    <xdr:sp macro="" textlink="">
      <xdr:nvSpPr>
        <xdr:cNvPr id="677" name="n_1mainValue【消防施設】&#10;有形固定資産減価償却率">
          <a:extLst>
            <a:ext uri="{FF2B5EF4-FFF2-40B4-BE49-F238E27FC236}">
              <a16:creationId xmlns:a16="http://schemas.microsoft.com/office/drawing/2014/main" id="{00000000-0008-0000-0F00-0000A5020000}"/>
            </a:ext>
          </a:extLst>
        </xdr:cNvPr>
        <xdr:cNvSpPr txBox="1"/>
      </xdr:nvSpPr>
      <xdr:spPr>
        <a:xfrm>
          <a:off x="15266044" y="14731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146975</xdr:rowOff>
    </xdr:from>
    <xdr:ext cx="405111" cy="259045"/>
    <xdr:sp macro="" textlink="">
      <xdr:nvSpPr>
        <xdr:cNvPr id="678" name="n_2mainValue【消防施設】&#10;有形固定資産減価償却率">
          <a:extLst>
            <a:ext uri="{FF2B5EF4-FFF2-40B4-BE49-F238E27FC236}">
              <a16:creationId xmlns:a16="http://schemas.microsoft.com/office/drawing/2014/main" id="{00000000-0008-0000-0F00-0000A6020000}"/>
            </a:ext>
          </a:extLst>
        </xdr:cNvPr>
        <xdr:cNvSpPr txBox="1"/>
      </xdr:nvSpPr>
      <xdr:spPr>
        <a:xfrm>
          <a:off x="14389744" y="14720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124114</xdr:rowOff>
    </xdr:from>
    <xdr:ext cx="405111" cy="259045"/>
    <xdr:sp macro="" textlink="">
      <xdr:nvSpPr>
        <xdr:cNvPr id="679" name="n_3mainValue【消防施設】&#10;有形固定資産減価償却率">
          <a:extLst>
            <a:ext uri="{FF2B5EF4-FFF2-40B4-BE49-F238E27FC236}">
              <a16:creationId xmlns:a16="http://schemas.microsoft.com/office/drawing/2014/main" id="{00000000-0008-0000-0F00-0000A7020000}"/>
            </a:ext>
          </a:extLst>
        </xdr:cNvPr>
        <xdr:cNvSpPr txBox="1"/>
      </xdr:nvSpPr>
      <xdr:spPr>
        <a:xfrm>
          <a:off x="13500744" y="14697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87</xdr:row>
      <xdr:rowOff>13079</xdr:rowOff>
    </xdr:from>
    <xdr:ext cx="405111" cy="259045"/>
    <xdr:sp macro="" textlink="">
      <xdr:nvSpPr>
        <xdr:cNvPr id="680" name="n_4mainValue【消防施設】&#10;有形固定資産減価償却率">
          <a:extLst>
            <a:ext uri="{FF2B5EF4-FFF2-40B4-BE49-F238E27FC236}">
              <a16:creationId xmlns:a16="http://schemas.microsoft.com/office/drawing/2014/main" id="{00000000-0008-0000-0F00-0000A8020000}"/>
            </a:ext>
          </a:extLst>
        </xdr:cNvPr>
        <xdr:cNvSpPr txBox="1"/>
      </xdr:nvSpPr>
      <xdr:spPr>
        <a:xfrm>
          <a:off x="12611744" y="149292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1" name="正方形/長方形 680">
          <a:extLst>
            <a:ext uri="{FF2B5EF4-FFF2-40B4-BE49-F238E27FC236}">
              <a16:creationId xmlns:a16="http://schemas.microsoft.com/office/drawing/2014/main" id="{00000000-0008-0000-0F00-0000A9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2" name="正方形/長方形 681">
          <a:extLst>
            <a:ext uri="{FF2B5EF4-FFF2-40B4-BE49-F238E27FC236}">
              <a16:creationId xmlns:a16="http://schemas.microsoft.com/office/drawing/2014/main" id="{00000000-0008-0000-0F00-0000AA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3" name="正方形/長方形 682">
          <a:extLst>
            <a:ext uri="{FF2B5EF4-FFF2-40B4-BE49-F238E27FC236}">
              <a16:creationId xmlns:a16="http://schemas.microsoft.com/office/drawing/2014/main" id="{00000000-0008-0000-0F00-0000AB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4" name="正方形/長方形 683">
          <a:extLst>
            <a:ext uri="{FF2B5EF4-FFF2-40B4-BE49-F238E27FC236}">
              <a16:creationId xmlns:a16="http://schemas.microsoft.com/office/drawing/2014/main" id="{00000000-0008-0000-0F00-0000AC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5" name="正方形/長方形 684">
          <a:extLst>
            <a:ext uri="{FF2B5EF4-FFF2-40B4-BE49-F238E27FC236}">
              <a16:creationId xmlns:a16="http://schemas.microsoft.com/office/drawing/2014/main" id="{00000000-0008-0000-0F00-0000AD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6" name="正方形/長方形 685">
          <a:extLst>
            <a:ext uri="{FF2B5EF4-FFF2-40B4-BE49-F238E27FC236}">
              <a16:creationId xmlns:a16="http://schemas.microsoft.com/office/drawing/2014/main" id="{00000000-0008-0000-0F00-0000AE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7" name="正方形/長方形 686">
          <a:extLst>
            <a:ext uri="{FF2B5EF4-FFF2-40B4-BE49-F238E27FC236}">
              <a16:creationId xmlns:a16="http://schemas.microsoft.com/office/drawing/2014/main" id="{00000000-0008-0000-0F00-0000AF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8" name="正方形/長方形 687">
          <a:extLst>
            <a:ext uri="{FF2B5EF4-FFF2-40B4-BE49-F238E27FC236}">
              <a16:creationId xmlns:a16="http://schemas.microsoft.com/office/drawing/2014/main" id="{00000000-0008-0000-0F00-0000B0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9" name="テキスト ボックス 688">
          <a:extLst>
            <a:ext uri="{FF2B5EF4-FFF2-40B4-BE49-F238E27FC236}">
              <a16:creationId xmlns:a16="http://schemas.microsoft.com/office/drawing/2014/main" id="{00000000-0008-0000-0F00-0000B1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0" name="直線コネクタ 689">
          <a:extLst>
            <a:ext uri="{FF2B5EF4-FFF2-40B4-BE49-F238E27FC236}">
              <a16:creationId xmlns:a16="http://schemas.microsoft.com/office/drawing/2014/main" id="{00000000-0008-0000-0F00-0000B2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1" name="直線コネクタ 690">
          <a:extLst>
            <a:ext uri="{FF2B5EF4-FFF2-40B4-BE49-F238E27FC236}">
              <a16:creationId xmlns:a16="http://schemas.microsoft.com/office/drawing/2014/main" id="{00000000-0008-0000-0F00-0000B302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2" name="テキスト ボックス 691">
          <a:extLst>
            <a:ext uri="{FF2B5EF4-FFF2-40B4-BE49-F238E27FC236}">
              <a16:creationId xmlns:a16="http://schemas.microsoft.com/office/drawing/2014/main" id="{00000000-0008-0000-0F00-0000B402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3" name="直線コネクタ 692">
          <a:extLst>
            <a:ext uri="{FF2B5EF4-FFF2-40B4-BE49-F238E27FC236}">
              <a16:creationId xmlns:a16="http://schemas.microsoft.com/office/drawing/2014/main" id="{00000000-0008-0000-0F00-0000B502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4" name="テキスト ボックス 693">
          <a:extLst>
            <a:ext uri="{FF2B5EF4-FFF2-40B4-BE49-F238E27FC236}">
              <a16:creationId xmlns:a16="http://schemas.microsoft.com/office/drawing/2014/main" id="{00000000-0008-0000-0F00-0000B602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5" name="直線コネクタ 694">
          <a:extLst>
            <a:ext uri="{FF2B5EF4-FFF2-40B4-BE49-F238E27FC236}">
              <a16:creationId xmlns:a16="http://schemas.microsoft.com/office/drawing/2014/main" id="{00000000-0008-0000-0F00-0000B702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6" name="テキスト ボックス 695">
          <a:extLst>
            <a:ext uri="{FF2B5EF4-FFF2-40B4-BE49-F238E27FC236}">
              <a16:creationId xmlns:a16="http://schemas.microsoft.com/office/drawing/2014/main" id="{00000000-0008-0000-0F00-0000B802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7" name="直線コネクタ 696">
          <a:extLst>
            <a:ext uri="{FF2B5EF4-FFF2-40B4-BE49-F238E27FC236}">
              <a16:creationId xmlns:a16="http://schemas.microsoft.com/office/drawing/2014/main" id="{00000000-0008-0000-0F00-0000B902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98" name="テキスト ボックス 697">
          <a:extLst>
            <a:ext uri="{FF2B5EF4-FFF2-40B4-BE49-F238E27FC236}">
              <a16:creationId xmlns:a16="http://schemas.microsoft.com/office/drawing/2014/main" id="{00000000-0008-0000-0F00-0000BA02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99" name="直線コネクタ 698">
          <a:extLst>
            <a:ext uri="{FF2B5EF4-FFF2-40B4-BE49-F238E27FC236}">
              <a16:creationId xmlns:a16="http://schemas.microsoft.com/office/drawing/2014/main" id="{00000000-0008-0000-0F00-0000BB02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00" name="テキスト ボックス 699">
          <a:extLst>
            <a:ext uri="{FF2B5EF4-FFF2-40B4-BE49-F238E27FC236}">
              <a16:creationId xmlns:a16="http://schemas.microsoft.com/office/drawing/2014/main" id="{00000000-0008-0000-0F00-0000BC02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1" name="直線コネクタ 700">
          <a:extLst>
            <a:ext uri="{FF2B5EF4-FFF2-40B4-BE49-F238E27FC236}">
              <a16:creationId xmlns:a16="http://schemas.microsoft.com/office/drawing/2014/main" id="{00000000-0008-0000-0F00-0000BD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2" name="テキスト ボックス 701">
          <a:extLst>
            <a:ext uri="{FF2B5EF4-FFF2-40B4-BE49-F238E27FC236}">
              <a16:creationId xmlns:a16="http://schemas.microsoft.com/office/drawing/2014/main" id="{00000000-0008-0000-0F00-0000BE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3" name="【消防施設】&#10;一人当たり面積グラフ枠">
          <a:extLst>
            <a:ext uri="{FF2B5EF4-FFF2-40B4-BE49-F238E27FC236}">
              <a16:creationId xmlns:a16="http://schemas.microsoft.com/office/drawing/2014/main" id="{00000000-0008-0000-0F00-0000BF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163830</xdr:rowOff>
    </xdr:from>
    <xdr:to>
      <xdr:col>116</xdr:col>
      <xdr:colOff>62864</xdr:colOff>
      <xdr:row>86</xdr:row>
      <xdr:rowOff>104775</xdr:rowOff>
    </xdr:to>
    <xdr:cxnSp macro="">
      <xdr:nvCxnSpPr>
        <xdr:cNvPr id="704" name="直線コネクタ 703">
          <a:extLst>
            <a:ext uri="{FF2B5EF4-FFF2-40B4-BE49-F238E27FC236}">
              <a16:creationId xmlns:a16="http://schemas.microsoft.com/office/drawing/2014/main" id="{00000000-0008-0000-0F00-0000C0020000}"/>
            </a:ext>
          </a:extLst>
        </xdr:cNvPr>
        <xdr:cNvCxnSpPr/>
      </xdr:nvCxnSpPr>
      <xdr:spPr>
        <a:xfrm flipV="1">
          <a:off x="22160864" y="13365480"/>
          <a:ext cx="0" cy="1483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108602</xdr:rowOff>
    </xdr:from>
    <xdr:ext cx="469744" cy="259045"/>
    <xdr:sp macro="" textlink="">
      <xdr:nvSpPr>
        <xdr:cNvPr id="705" name="【消防施設】&#10;一人当たり面積最小値テキスト">
          <a:extLst>
            <a:ext uri="{FF2B5EF4-FFF2-40B4-BE49-F238E27FC236}">
              <a16:creationId xmlns:a16="http://schemas.microsoft.com/office/drawing/2014/main" id="{00000000-0008-0000-0F00-0000C1020000}"/>
            </a:ext>
          </a:extLst>
        </xdr:cNvPr>
        <xdr:cNvSpPr txBox="1"/>
      </xdr:nvSpPr>
      <xdr:spPr>
        <a:xfrm>
          <a:off x="22199600" y="14853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104775</xdr:rowOff>
    </xdr:from>
    <xdr:to>
      <xdr:col>116</xdr:col>
      <xdr:colOff>152400</xdr:colOff>
      <xdr:row>86</xdr:row>
      <xdr:rowOff>104775</xdr:rowOff>
    </xdr:to>
    <xdr:cxnSp macro="">
      <xdr:nvCxnSpPr>
        <xdr:cNvPr id="706" name="直線コネクタ 705">
          <a:extLst>
            <a:ext uri="{FF2B5EF4-FFF2-40B4-BE49-F238E27FC236}">
              <a16:creationId xmlns:a16="http://schemas.microsoft.com/office/drawing/2014/main" id="{00000000-0008-0000-0F00-0000C2020000}"/>
            </a:ext>
          </a:extLst>
        </xdr:cNvPr>
        <xdr:cNvCxnSpPr/>
      </xdr:nvCxnSpPr>
      <xdr:spPr>
        <a:xfrm>
          <a:off x="22072600" y="14849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110507</xdr:rowOff>
    </xdr:from>
    <xdr:ext cx="469744" cy="259045"/>
    <xdr:sp macro="" textlink="">
      <xdr:nvSpPr>
        <xdr:cNvPr id="707" name="【消防施設】&#10;一人当たり面積最大値テキスト">
          <a:extLst>
            <a:ext uri="{FF2B5EF4-FFF2-40B4-BE49-F238E27FC236}">
              <a16:creationId xmlns:a16="http://schemas.microsoft.com/office/drawing/2014/main" id="{00000000-0008-0000-0F00-0000C3020000}"/>
            </a:ext>
          </a:extLst>
        </xdr:cNvPr>
        <xdr:cNvSpPr txBox="1"/>
      </xdr:nvSpPr>
      <xdr:spPr>
        <a:xfrm>
          <a:off x="22199600" y="1314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163830</xdr:rowOff>
    </xdr:from>
    <xdr:to>
      <xdr:col>116</xdr:col>
      <xdr:colOff>152400</xdr:colOff>
      <xdr:row>77</xdr:row>
      <xdr:rowOff>163830</xdr:rowOff>
    </xdr:to>
    <xdr:cxnSp macro="">
      <xdr:nvCxnSpPr>
        <xdr:cNvPr id="708" name="直線コネクタ 707">
          <a:extLst>
            <a:ext uri="{FF2B5EF4-FFF2-40B4-BE49-F238E27FC236}">
              <a16:creationId xmlns:a16="http://schemas.microsoft.com/office/drawing/2014/main" id="{00000000-0008-0000-0F00-0000C4020000}"/>
            </a:ext>
          </a:extLst>
        </xdr:cNvPr>
        <xdr:cNvCxnSpPr/>
      </xdr:nvCxnSpPr>
      <xdr:spPr>
        <a:xfrm>
          <a:off x="22072600" y="1336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137813</xdr:rowOff>
    </xdr:from>
    <xdr:ext cx="469744" cy="259045"/>
    <xdr:sp macro="" textlink="">
      <xdr:nvSpPr>
        <xdr:cNvPr id="709" name="【消防施設】&#10;一人当たり面積平均値テキスト">
          <a:extLst>
            <a:ext uri="{FF2B5EF4-FFF2-40B4-BE49-F238E27FC236}">
              <a16:creationId xmlns:a16="http://schemas.microsoft.com/office/drawing/2014/main" id="{00000000-0008-0000-0F00-0000C5020000}"/>
            </a:ext>
          </a:extLst>
        </xdr:cNvPr>
        <xdr:cNvSpPr txBox="1"/>
      </xdr:nvSpPr>
      <xdr:spPr>
        <a:xfrm>
          <a:off x="22199600" y="143681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114936</xdr:rowOff>
    </xdr:from>
    <xdr:to>
      <xdr:col>116</xdr:col>
      <xdr:colOff>114300</xdr:colOff>
      <xdr:row>85</xdr:row>
      <xdr:rowOff>45086</xdr:rowOff>
    </xdr:to>
    <xdr:sp macro="" textlink="">
      <xdr:nvSpPr>
        <xdr:cNvPr id="710" name="フローチャート: 判断 709">
          <a:extLst>
            <a:ext uri="{FF2B5EF4-FFF2-40B4-BE49-F238E27FC236}">
              <a16:creationId xmlns:a16="http://schemas.microsoft.com/office/drawing/2014/main" id="{00000000-0008-0000-0F00-0000C6020000}"/>
            </a:ext>
          </a:extLst>
        </xdr:cNvPr>
        <xdr:cNvSpPr/>
      </xdr:nvSpPr>
      <xdr:spPr>
        <a:xfrm>
          <a:off x="22110700" y="14516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166370</xdr:rowOff>
    </xdr:from>
    <xdr:to>
      <xdr:col>112</xdr:col>
      <xdr:colOff>38100</xdr:colOff>
      <xdr:row>85</xdr:row>
      <xdr:rowOff>96520</xdr:rowOff>
    </xdr:to>
    <xdr:sp macro="" textlink="">
      <xdr:nvSpPr>
        <xdr:cNvPr id="711" name="フローチャート: 判断 710">
          <a:extLst>
            <a:ext uri="{FF2B5EF4-FFF2-40B4-BE49-F238E27FC236}">
              <a16:creationId xmlns:a16="http://schemas.microsoft.com/office/drawing/2014/main" id="{00000000-0008-0000-0F00-0000C7020000}"/>
            </a:ext>
          </a:extLst>
        </xdr:cNvPr>
        <xdr:cNvSpPr/>
      </xdr:nvSpPr>
      <xdr:spPr>
        <a:xfrm>
          <a:off x="21272500" y="1456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10161</xdr:rowOff>
    </xdr:from>
    <xdr:to>
      <xdr:col>107</xdr:col>
      <xdr:colOff>101600</xdr:colOff>
      <xdr:row>85</xdr:row>
      <xdr:rowOff>111761</xdr:rowOff>
    </xdr:to>
    <xdr:sp macro="" textlink="">
      <xdr:nvSpPr>
        <xdr:cNvPr id="712" name="フローチャート: 判断 711">
          <a:extLst>
            <a:ext uri="{FF2B5EF4-FFF2-40B4-BE49-F238E27FC236}">
              <a16:creationId xmlns:a16="http://schemas.microsoft.com/office/drawing/2014/main" id="{00000000-0008-0000-0F00-0000C8020000}"/>
            </a:ext>
          </a:extLst>
        </xdr:cNvPr>
        <xdr:cNvSpPr/>
      </xdr:nvSpPr>
      <xdr:spPr>
        <a:xfrm>
          <a:off x="20383500" y="14583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10161</xdr:rowOff>
    </xdr:from>
    <xdr:to>
      <xdr:col>102</xdr:col>
      <xdr:colOff>165100</xdr:colOff>
      <xdr:row>85</xdr:row>
      <xdr:rowOff>111761</xdr:rowOff>
    </xdr:to>
    <xdr:sp macro="" textlink="">
      <xdr:nvSpPr>
        <xdr:cNvPr id="713" name="フローチャート: 判断 712">
          <a:extLst>
            <a:ext uri="{FF2B5EF4-FFF2-40B4-BE49-F238E27FC236}">
              <a16:creationId xmlns:a16="http://schemas.microsoft.com/office/drawing/2014/main" id="{00000000-0008-0000-0F00-0000C9020000}"/>
            </a:ext>
          </a:extLst>
        </xdr:cNvPr>
        <xdr:cNvSpPr/>
      </xdr:nvSpPr>
      <xdr:spPr>
        <a:xfrm>
          <a:off x="19494500" y="14583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52070</xdr:rowOff>
    </xdr:from>
    <xdr:to>
      <xdr:col>98</xdr:col>
      <xdr:colOff>38100</xdr:colOff>
      <xdr:row>85</xdr:row>
      <xdr:rowOff>153670</xdr:rowOff>
    </xdr:to>
    <xdr:sp macro="" textlink="">
      <xdr:nvSpPr>
        <xdr:cNvPr id="714" name="フローチャート: 判断 713">
          <a:extLst>
            <a:ext uri="{FF2B5EF4-FFF2-40B4-BE49-F238E27FC236}">
              <a16:creationId xmlns:a16="http://schemas.microsoft.com/office/drawing/2014/main" id="{00000000-0008-0000-0F00-0000CA020000}"/>
            </a:ext>
          </a:extLst>
        </xdr:cNvPr>
        <xdr:cNvSpPr/>
      </xdr:nvSpPr>
      <xdr:spPr>
        <a:xfrm>
          <a:off x="18605500" y="1462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5" name="テキスト ボックス 714">
          <a:extLst>
            <a:ext uri="{FF2B5EF4-FFF2-40B4-BE49-F238E27FC236}">
              <a16:creationId xmlns:a16="http://schemas.microsoft.com/office/drawing/2014/main" id="{00000000-0008-0000-0F00-0000CB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6" name="テキスト ボックス 715">
          <a:extLst>
            <a:ext uri="{FF2B5EF4-FFF2-40B4-BE49-F238E27FC236}">
              <a16:creationId xmlns:a16="http://schemas.microsoft.com/office/drawing/2014/main" id="{00000000-0008-0000-0F00-0000CC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7" name="テキスト ボックス 716">
          <a:extLst>
            <a:ext uri="{FF2B5EF4-FFF2-40B4-BE49-F238E27FC236}">
              <a16:creationId xmlns:a16="http://schemas.microsoft.com/office/drawing/2014/main" id="{00000000-0008-0000-0F00-0000CD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8" name="テキスト ボックス 717">
          <a:extLst>
            <a:ext uri="{FF2B5EF4-FFF2-40B4-BE49-F238E27FC236}">
              <a16:creationId xmlns:a16="http://schemas.microsoft.com/office/drawing/2014/main" id="{00000000-0008-0000-0F00-0000CE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9" name="テキスト ボックス 718">
          <a:extLst>
            <a:ext uri="{FF2B5EF4-FFF2-40B4-BE49-F238E27FC236}">
              <a16:creationId xmlns:a16="http://schemas.microsoft.com/office/drawing/2014/main" id="{00000000-0008-0000-0F00-0000CF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40639</xdr:rowOff>
    </xdr:from>
    <xdr:to>
      <xdr:col>116</xdr:col>
      <xdr:colOff>114300</xdr:colOff>
      <xdr:row>86</xdr:row>
      <xdr:rowOff>142239</xdr:rowOff>
    </xdr:to>
    <xdr:sp macro="" textlink="">
      <xdr:nvSpPr>
        <xdr:cNvPr id="720" name="楕円 719">
          <a:extLst>
            <a:ext uri="{FF2B5EF4-FFF2-40B4-BE49-F238E27FC236}">
              <a16:creationId xmlns:a16="http://schemas.microsoft.com/office/drawing/2014/main" id="{00000000-0008-0000-0F00-0000D0020000}"/>
            </a:ext>
          </a:extLst>
        </xdr:cNvPr>
        <xdr:cNvSpPr/>
      </xdr:nvSpPr>
      <xdr:spPr>
        <a:xfrm>
          <a:off x="22110700" y="14785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127016</xdr:rowOff>
    </xdr:from>
    <xdr:ext cx="469744" cy="259045"/>
    <xdr:sp macro="" textlink="">
      <xdr:nvSpPr>
        <xdr:cNvPr id="721" name="【消防施設】&#10;一人当たり面積該当値テキスト">
          <a:extLst>
            <a:ext uri="{FF2B5EF4-FFF2-40B4-BE49-F238E27FC236}">
              <a16:creationId xmlns:a16="http://schemas.microsoft.com/office/drawing/2014/main" id="{00000000-0008-0000-0F00-0000D1020000}"/>
            </a:ext>
          </a:extLst>
        </xdr:cNvPr>
        <xdr:cNvSpPr txBox="1"/>
      </xdr:nvSpPr>
      <xdr:spPr>
        <a:xfrm>
          <a:off x="22199600" y="14700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40639</xdr:rowOff>
    </xdr:from>
    <xdr:to>
      <xdr:col>112</xdr:col>
      <xdr:colOff>38100</xdr:colOff>
      <xdr:row>86</xdr:row>
      <xdr:rowOff>142239</xdr:rowOff>
    </xdr:to>
    <xdr:sp macro="" textlink="">
      <xdr:nvSpPr>
        <xdr:cNvPr id="722" name="楕円 721">
          <a:extLst>
            <a:ext uri="{FF2B5EF4-FFF2-40B4-BE49-F238E27FC236}">
              <a16:creationId xmlns:a16="http://schemas.microsoft.com/office/drawing/2014/main" id="{00000000-0008-0000-0F00-0000D2020000}"/>
            </a:ext>
          </a:extLst>
        </xdr:cNvPr>
        <xdr:cNvSpPr/>
      </xdr:nvSpPr>
      <xdr:spPr>
        <a:xfrm>
          <a:off x="21272500" y="14785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91439</xdr:rowOff>
    </xdr:from>
    <xdr:to>
      <xdr:col>116</xdr:col>
      <xdr:colOff>63500</xdr:colOff>
      <xdr:row>86</xdr:row>
      <xdr:rowOff>91439</xdr:rowOff>
    </xdr:to>
    <xdr:cxnSp macro="">
      <xdr:nvCxnSpPr>
        <xdr:cNvPr id="723" name="直線コネクタ 722">
          <a:extLst>
            <a:ext uri="{FF2B5EF4-FFF2-40B4-BE49-F238E27FC236}">
              <a16:creationId xmlns:a16="http://schemas.microsoft.com/office/drawing/2014/main" id="{00000000-0008-0000-0F00-0000D3020000}"/>
            </a:ext>
          </a:extLst>
        </xdr:cNvPr>
        <xdr:cNvCxnSpPr/>
      </xdr:nvCxnSpPr>
      <xdr:spPr>
        <a:xfrm>
          <a:off x="21323300" y="1483613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40639</xdr:rowOff>
    </xdr:from>
    <xdr:to>
      <xdr:col>107</xdr:col>
      <xdr:colOff>101600</xdr:colOff>
      <xdr:row>86</xdr:row>
      <xdr:rowOff>142239</xdr:rowOff>
    </xdr:to>
    <xdr:sp macro="" textlink="">
      <xdr:nvSpPr>
        <xdr:cNvPr id="724" name="楕円 723">
          <a:extLst>
            <a:ext uri="{FF2B5EF4-FFF2-40B4-BE49-F238E27FC236}">
              <a16:creationId xmlns:a16="http://schemas.microsoft.com/office/drawing/2014/main" id="{00000000-0008-0000-0F00-0000D4020000}"/>
            </a:ext>
          </a:extLst>
        </xdr:cNvPr>
        <xdr:cNvSpPr/>
      </xdr:nvSpPr>
      <xdr:spPr>
        <a:xfrm>
          <a:off x="20383500" y="14785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91439</xdr:rowOff>
    </xdr:from>
    <xdr:to>
      <xdr:col>111</xdr:col>
      <xdr:colOff>177800</xdr:colOff>
      <xdr:row>86</xdr:row>
      <xdr:rowOff>91439</xdr:rowOff>
    </xdr:to>
    <xdr:cxnSp macro="">
      <xdr:nvCxnSpPr>
        <xdr:cNvPr id="725" name="直線コネクタ 724">
          <a:extLst>
            <a:ext uri="{FF2B5EF4-FFF2-40B4-BE49-F238E27FC236}">
              <a16:creationId xmlns:a16="http://schemas.microsoft.com/office/drawing/2014/main" id="{00000000-0008-0000-0F00-0000D5020000}"/>
            </a:ext>
          </a:extLst>
        </xdr:cNvPr>
        <xdr:cNvCxnSpPr/>
      </xdr:nvCxnSpPr>
      <xdr:spPr>
        <a:xfrm>
          <a:off x="20434300" y="148361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40639</xdr:rowOff>
    </xdr:from>
    <xdr:to>
      <xdr:col>102</xdr:col>
      <xdr:colOff>165100</xdr:colOff>
      <xdr:row>86</xdr:row>
      <xdr:rowOff>142239</xdr:rowOff>
    </xdr:to>
    <xdr:sp macro="" textlink="">
      <xdr:nvSpPr>
        <xdr:cNvPr id="726" name="楕円 725">
          <a:extLst>
            <a:ext uri="{FF2B5EF4-FFF2-40B4-BE49-F238E27FC236}">
              <a16:creationId xmlns:a16="http://schemas.microsoft.com/office/drawing/2014/main" id="{00000000-0008-0000-0F00-0000D6020000}"/>
            </a:ext>
          </a:extLst>
        </xdr:cNvPr>
        <xdr:cNvSpPr/>
      </xdr:nvSpPr>
      <xdr:spPr>
        <a:xfrm>
          <a:off x="19494500" y="14785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91439</xdr:rowOff>
    </xdr:from>
    <xdr:to>
      <xdr:col>107</xdr:col>
      <xdr:colOff>50800</xdr:colOff>
      <xdr:row>86</xdr:row>
      <xdr:rowOff>91439</xdr:rowOff>
    </xdr:to>
    <xdr:cxnSp macro="">
      <xdr:nvCxnSpPr>
        <xdr:cNvPr id="727" name="直線コネクタ 726">
          <a:extLst>
            <a:ext uri="{FF2B5EF4-FFF2-40B4-BE49-F238E27FC236}">
              <a16:creationId xmlns:a16="http://schemas.microsoft.com/office/drawing/2014/main" id="{00000000-0008-0000-0F00-0000D7020000}"/>
            </a:ext>
          </a:extLst>
        </xdr:cNvPr>
        <xdr:cNvCxnSpPr/>
      </xdr:nvCxnSpPr>
      <xdr:spPr>
        <a:xfrm>
          <a:off x="19545300" y="148361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40639</xdr:rowOff>
    </xdr:from>
    <xdr:to>
      <xdr:col>98</xdr:col>
      <xdr:colOff>38100</xdr:colOff>
      <xdr:row>86</xdr:row>
      <xdr:rowOff>142239</xdr:rowOff>
    </xdr:to>
    <xdr:sp macro="" textlink="">
      <xdr:nvSpPr>
        <xdr:cNvPr id="728" name="楕円 727">
          <a:extLst>
            <a:ext uri="{FF2B5EF4-FFF2-40B4-BE49-F238E27FC236}">
              <a16:creationId xmlns:a16="http://schemas.microsoft.com/office/drawing/2014/main" id="{00000000-0008-0000-0F00-0000D8020000}"/>
            </a:ext>
          </a:extLst>
        </xdr:cNvPr>
        <xdr:cNvSpPr/>
      </xdr:nvSpPr>
      <xdr:spPr>
        <a:xfrm>
          <a:off x="18605500" y="14785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91439</xdr:rowOff>
    </xdr:from>
    <xdr:to>
      <xdr:col>102</xdr:col>
      <xdr:colOff>114300</xdr:colOff>
      <xdr:row>86</xdr:row>
      <xdr:rowOff>91439</xdr:rowOff>
    </xdr:to>
    <xdr:cxnSp macro="">
      <xdr:nvCxnSpPr>
        <xdr:cNvPr id="729" name="直線コネクタ 728">
          <a:extLst>
            <a:ext uri="{FF2B5EF4-FFF2-40B4-BE49-F238E27FC236}">
              <a16:creationId xmlns:a16="http://schemas.microsoft.com/office/drawing/2014/main" id="{00000000-0008-0000-0F00-0000D9020000}"/>
            </a:ext>
          </a:extLst>
        </xdr:cNvPr>
        <xdr:cNvCxnSpPr/>
      </xdr:nvCxnSpPr>
      <xdr:spPr>
        <a:xfrm>
          <a:off x="18656300" y="148361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113047</xdr:rowOff>
    </xdr:from>
    <xdr:ext cx="469744" cy="259045"/>
    <xdr:sp macro="" textlink="">
      <xdr:nvSpPr>
        <xdr:cNvPr id="730" name="n_1aveValue【消防施設】&#10;一人当たり面積">
          <a:extLst>
            <a:ext uri="{FF2B5EF4-FFF2-40B4-BE49-F238E27FC236}">
              <a16:creationId xmlns:a16="http://schemas.microsoft.com/office/drawing/2014/main" id="{00000000-0008-0000-0F00-0000DA020000}"/>
            </a:ext>
          </a:extLst>
        </xdr:cNvPr>
        <xdr:cNvSpPr txBox="1"/>
      </xdr:nvSpPr>
      <xdr:spPr>
        <a:xfrm>
          <a:off x="21075727" y="14343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128288</xdr:rowOff>
    </xdr:from>
    <xdr:ext cx="469744" cy="259045"/>
    <xdr:sp macro="" textlink="">
      <xdr:nvSpPr>
        <xdr:cNvPr id="731" name="n_2aveValue【消防施設】&#10;一人当たり面積">
          <a:extLst>
            <a:ext uri="{FF2B5EF4-FFF2-40B4-BE49-F238E27FC236}">
              <a16:creationId xmlns:a16="http://schemas.microsoft.com/office/drawing/2014/main" id="{00000000-0008-0000-0F00-0000DB020000}"/>
            </a:ext>
          </a:extLst>
        </xdr:cNvPr>
        <xdr:cNvSpPr txBox="1"/>
      </xdr:nvSpPr>
      <xdr:spPr>
        <a:xfrm>
          <a:off x="20199427" y="14358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128288</xdr:rowOff>
    </xdr:from>
    <xdr:ext cx="469744" cy="259045"/>
    <xdr:sp macro="" textlink="">
      <xdr:nvSpPr>
        <xdr:cNvPr id="732" name="n_3aveValue【消防施設】&#10;一人当たり面積">
          <a:extLst>
            <a:ext uri="{FF2B5EF4-FFF2-40B4-BE49-F238E27FC236}">
              <a16:creationId xmlns:a16="http://schemas.microsoft.com/office/drawing/2014/main" id="{00000000-0008-0000-0F00-0000DC020000}"/>
            </a:ext>
          </a:extLst>
        </xdr:cNvPr>
        <xdr:cNvSpPr txBox="1"/>
      </xdr:nvSpPr>
      <xdr:spPr>
        <a:xfrm>
          <a:off x="19310427" y="14358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170197</xdr:rowOff>
    </xdr:from>
    <xdr:ext cx="469744" cy="259045"/>
    <xdr:sp macro="" textlink="">
      <xdr:nvSpPr>
        <xdr:cNvPr id="733" name="n_4aveValue【消防施設】&#10;一人当たり面積">
          <a:extLst>
            <a:ext uri="{FF2B5EF4-FFF2-40B4-BE49-F238E27FC236}">
              <a16:creationId xmlns:a16="http://schemas.microsoft.com/office/drawing/2014/main" id="{00000000-0008-0000-0F00-0000DD020000}"/>
            </a:ext>
          </a:extLst>
        </xdr:cNvPr>
        <xdr:cNvSpPr txBox="1"/>
      </xdr:nvSpPr>
      <xdr:spPr>
        <a:xfrm>
          <a:off x="18421427" y="14400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133366</xdr:rowOff>
    </xdr:from>
    <xdr:ext cx="469744" cy="259045"/>
    <xdr:sp macro="" textlink="">
      <xdr:nvSpPr>
        <xdr:cNvPr id="734" name="n_1mainValue【消防施設】&#10;一人当たり面積">
          <a:extLst>
            <a:ext uri="{FF2B5EF4-FFF2-40B4-BE49-F238E27FC236}">
              <a16:creationId xmlns:a16="http://schemas.microsoft.com/office/drawing/2014/main" id="{00000000-0008-0000-0F00-0000DE020000}"/>
            </a:ext>
          </a:extLst>
        </xdr:cNvPr>
        <xdr:cNvSpPr txBox="1"/>
      </xdr:nvSpPr>
      <xdr:spPr>
        <a:xfrm>
          <a:off x="21075727" y="14878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133366</xdr:rowOff>
    </xdr:from>
    <xdr:ext cx="469744" cy="259045"/>
    <xdr:sp macro="" textlink="">
      <xdr:nvSpPr>
        <xdr:cNvPr id="735" name="n_2mainValue【消防施設】&#10;一人当たり面積">
          <a:extLst>
            <a:ext uri="{FF2B5EF4-FFF2-40B4-BE49-F238E27FC236}">
              <a16:creationId xmlns:a16="http://schemas.microsoft.com/office/drawing/2014/main" id="{00000000-0008-0000-0F00-0000DF020000}"/>
            </a:ext>
          </a:extLst>
        </xdr:cNvPr>
        <xdr:cNvSpPr txBox="1"/>
      </xdr:nvSpPr>
      <xdr:spPr>
        <a:xfrm>
          <a:off x="20199427" y="14878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133366</xdr:rowOff>
    </xdr:from>
    <xdr:ext cx="469744" cy="259045"/>
    <xdr:sp macro="" textlink="">
      <xdr:nvSpPr>
        <xdr:cNvPr id="736" name="n_3mainValue【消防施設】&#10;一人当たり面積">
          <a:extLst>
            <a:ext uri="{FF2B5EF4-FFF2-40B4-BE49-F238E27FC236}">
              <a16:creationId xmlns:a16="http://schemas.microsoft.com/office/drawing/2014/main" id="{00000000-0008-0000-0F00-0000E0020000}"/>
            </a:ext>
          </a:extLst>
        </xdr:cNvPr>
        <xdr:cNvSpPr txBox="1"/>
      </xdr:nvSpPr>
      <xdr:spPr>
        <a:xfrm>
          <a:off x="19310427" y="14878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133366</xdr:rowOff>
    </xdr:from>
    <xdr:ext cx="469744" cy="259045"/>
    <xdr:sp macro="" textlink="">
      <xdr:nvSpPr>
        <xdr:cNvPr id="737" name="n_4mainValue【消防施設】&#10;一人当たり面積">
          <a:extLst>
            <a:ext uri="{FF2B5EF4-FFF2-40B4-BE49-F238E27FC236}">
              <a16:creationId xmlns:a16="http://schemas.microsoft.com/office/drawing/2014/main" id="{00000000-0008-0000-0F00-0000E1020000}"/>
            </a:ext>
          </a:extLst>
        </xdr:cNvPr>
        <xdr:cNvSpPr txBox="1"/>
      </xdr:nvSpPr>
      <xdr:spPr>
        <a:xfrm>
          <a:off x="18421427" y="14878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8" name="正方形/長方形 737">
          <a:extLst>
            <a:ext uri="{FF2B5EF4-FFF2-40B4-BE49-F238E27FC236}">
              <a16:creationId xmlns:a16="http://schemas.microsoft.com/office/drawing/2014/main" id="{00000000-0008-0000-0F00-0000E2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9" name="正方形/長方形 738">
          <a:extLst>
            <a:ext uri="{FF2B5EF4-FFF2-40B4-BE49-F238E27FC236}">
              <a16:creationId xmlns:a16="http://schemas.microsoft.com/office/drawing/2014/main" id="{00000000-0008-0000-0F00-0000E3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0" name="正方形/長方形 739">
          <a:extLst>
            <a:ext uri="{FF2B5EF4-FFF2-40B4-BE49-F238E27FC236}">
              <a16:creationId xmlns:a16="http://schemas.microsoft.com/office/drawing/2014/main" id="{00000000-0008-0000-0F00-0000E4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1" name="正方形/長方形 740">
          <a:extLst>
            <a:ext uri="{FF2B5EF4-FFF2-40B4-BE49-F238E27FC236}">
              <a16:creationId xmlns:a16="http://schemas.microsoft.com/office/drawing/2014/main" id="{00000000-0008-0000-0F00-0000E5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2" name="正方形/長方形 741">
          <a:extLst>
            <a:ext uri="{FF2B5EF4-FFF2-40B4-BE49-F238E27FC236}">
              <a16:creationId xmlns:a16="http://schemas.microsoft.com/office/drawing/2014/main" id="{00000000-0008-0000-0F00-0000E6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3" name="正方形/長方形 742">
          <a:extLst>
            <a:ext uri="{FF2B5EF4-FFF2-40B4-BE49-F238E27FC236}">
              <a16:creationId xmlns:a16="http://schemas.microsoft.com/office/drawing/2014/main" id="{00000000-0008-0000-0F00-0000E7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4" name="正方形/長方形 743">
          <a:extLst>
            <a:ext uri="{FF2B5EF4-FFF2-40B4-BE49-F238E27FC236}">
              <a16:creationId xmlns:a16="http://schemas.microsoft.com/office/drawing/2014/main" id="{00000000-0008-0000-0F00-0000E8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5" name="正方形/長方形 744">
          <a:extLst>
            <a:ext uri="{FF2B5EF4-FFF2-40B4-BE49-F238E27FC236}">
              <a16:creationId xmlns:a16="http://schemas.microsoft.com/office/drawing/2014/main" id="{00000000-0008-0000-0F00-0000E9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6" name="テキスト ボックス 745">
          <a:extLst>
            <a:ext uri="{FF2B5EF4-FFF2-40B4-BE49-F238E27FC236}">
              <a16:creationId xmlns:a16="http://schemas.microsoft.com/office/drawing/2014/main" id="{00000000-0008-0000-0F00-0000EA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7" name="直線コネクタ 746">
          <a:extLst>
            <a:ext uri="{FF2B5EF4-FFF2-40B4-BE49-F238E27FC236}">
              <a16:creationId xmlns:a16="http://schemas.microsoft.com/office/drawing/2014/main" id="{00000000-0008-0000-0F00-0000EB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8" name="テキスト ボックス 747">
          <a:extLst>
            <a:ext uri="{FF2B5EF4-FFF2-40B4-BE49-F238E27FC236}">
              <a16:creationId xmlns:a16="http://schemas.microsoft.com/office/drawing/2014/main" id="{00000000-0008-0000-0F00-0000EC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49" name="直線コネクタ 748">
          <a:extLst>
            <a:ext uri="{FF2B5EF4-FFF2-40B4-BE49-F238E27FC236}">
              <a16:creationId xmlns:a16="http://schemas.microsoft.com/office/drawing/2014/main" id="{00000000-0008-0000-0F00-0000ED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50" name="テキスト ボックス 749">
          <a:extLst>
            <a:ext uri="{FF2B5EF4-FFF2-40B4-BE49-F238E27FC236}">
              <a16:creationId xmlns:a16="http://schemas.microsoft.com/office/drawing/2014/main" id="{00000000-0008-0000-0F00-0000EE02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1" name="直線コネクタ 750">
          <a:extLst>
            <a:ext uri="{FF2B5EF4-FFF2-40B4-BE49-F238E27FC236}">
              <a16:creationId xmlns:a16="http://schemas.microsoft.com/office/drawing/2014/main" id="{00000000-0008-0000-0F00-0000EF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2" name="テキスト ボックス 751">
          <a:extLst>
            <a:ext uri="{FF2B5EF4-FFF2-40B4-BE49-F238E27FC236}">
              <a16:creationId xmlns:a16="http://schemas.microsoft.com/office/drawing/2014/main" id="{00000000-0008-0000-0F00-0000F0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3" name="直線コネクタ 752">
          <a:extLst>
            <a:ext uri="{FF2B5EF4-FFF2-40B4-BE49-F238E27FC236}">
              <a16:creationId xmlns:a16="http://schemas.microsoft.com/office/drawing/2014/main" id="{00000000-0008-0000-0F00-0000F1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4" name="テキスト ボックス 753">
          <a:extLst>
            <a:ext uri="{FF2B5EF4-FFF2-40B4-BE49-F238E27FC236}">
              <a16:creationId xmlns:a16="http://schemas.microsoft.com/office/drawing/2014/main" id="{00000000-0008-0000-0F00-0000F2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5" name="直線コネクタ 754">
          <a:extLst>
            <a:ext uri="{FF2B5EF4-FFF2-40B4-BE49-F238E27FC236}">
              <a16:creationId xmlns:a16="http://schemas.microsoft.com/office/drawing/2014/main" id="{00000000-0008-0000-0F00-0000F3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6" name="テキスト ボックス 755">
          <a:extLst>
            <a:ext uri="{FF2B5EF4-FFF2-40B4-BE49-F238E27FC236}">
              <a16:creationId xmlns:a16="http://schemas.microsoft.com/office/drawing/2014/main" id="{00000000-0008-0000-0F00-0000F4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7" name="直線コネクタ 756">
          <a:extLst>
            <a:ext uri="{FF2B5EF4-FFF2-40B4-BE49-F238E27FC236}">
              <a16:creationId xmlns:a16="http://schemas.microsoft.com/office/drawing/2014/main" id="{00000000-0008-0000-0F00-0000F5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58" name="テキスト ボックス 757">
          <a:extLst>
            <a:ext uri="{FF2B5EF4-FFF2-40B4-BE49-F238E27FC236}">
              <a16:creationId xmlns:a16="http://schemas.microsoft.com/office/drawing/2014/main" id="{00000000-0008-0000-0F00-0000F6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59" name="直線コネクタ 758">
          <a:extLst>
            <a:ext uri="{FF2B5EF4-FFF2-40B4-BE49-F238E27FC236}">
              <a16:creationId xmlns:a16="http://schemas.microsoft.com/office/drawing/2014/main" id="{00000000-0008-0000-0F00-0000F7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60" name="テキスト ボックス 759">
          <a:extLst>
            <a:ext uri="{FF2B5EF4-FFF2-40B4-BE49-F238E27FC236}">
              <a16:creationId xmlns:a16="http://schemas.microsoft.com/office/drawing/2014/main" id="{00000000-0008-0000-0F00-0000F802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1" name="直線コネクタ 760">
          <a:extLst>
            <a:ext uri="{FF2B5EF4-FFF2-40B4-BE49-F238E27FC236}">
              <a16:creationId xmlns:a16="http://schemas.microsoft.com/office/drawing/2014/main" id="{00000000-0008-0000-0F00-0000F9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2" name="【庁舎】&#10;有形固定資産減価償却率グラフ枠">
          <a:extLst>
            <a:ext uri="{FF2B5EF4-FFF2-40B4-BE49-F238E27FC236}">
              <a16:creationId xmlns:a16="http://schemas.microsoft.com/office/drawing/2014/main" id="{00000000-0008-0000-0F00-0000FA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45176</xdr:rowOff>
    </xdr:from>
    <xdr:to>
      <xdr:col>85</xdr:col>
      <xdr:colOff>126364</xdr:colOff>
      <xdr:row>109</xdr:row>
      <xdr:rowOff>17418</xdr:rowOff>
    </xdr:to>
    <xdr:cxnSp macro="">
      <xdr:nvCxnSpPr>
        <xdr:cNvPr id="763" name="直線コネクタ 762">
          <a:extLst>
            <a:ext uri="{FF2B5EF4-FFF2-40B4-BE49-F238E27FC236}">
              <a16:creationId xmlns:a16="http://schemas.microsoft.com/office/drawing/2014/main" id="{00000000-0008-0000-0F00-0000FB020000}"/>
            </a:ext>
          </a:extLst>
        </xdr:cNvPr>
        <xdr:cNvCxnSpPr/>
      </xdr:nvCxnSpPr>
      <xdr:spPr>
        <a:xfrm flipV="1">
          <a:off x="16318864" y="17190176"/>
          <a:ext cx="0" cy="1515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21245</xdr:rowOff>
    </xdr:from>
    <xdr:ext cx="405111" cy="259045"/>
    <xdr:sp macro="" textlink="">
      <xdr:nvSpPr>
        <xdr:cNvPr id="764" name="【庁舎】&#10;有形固定資産減価償却率最小値テキスト">
          <a:extLst>
            <a:ext uri="{FF2B5EF4-FFF2-40B4-BE49-F238E27FC236}">
              <a16:creationId xmlns:a16="http://schemas.microsoft.com/office/drawing/2014/main" id="{00000000-0008-0000-0F00-0000FC020000}"/>
            </a:ext>
          </a:extLst>
        </xdr:cNvPr>
        <xdr:cNvSpPr txBox="1"/>
      </xdr:nvSpPr>
      <xdr:spPr>
        <a:xfrm>
          <a:off x="16357600" y="18709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17418</xdr:rowOff>
    </xdr:from>
    <xdr:to>
      <xdr:col>86</xdr:col>
      <xdr:colOff>25400</xdr:colOff>
      <xdr:row>109</xdr:row>
      <xdr:rowOff>17418</xdr:rowOff>
    </xdr:to>
    <xdr:cxnSp macro="">
      <xdr:nvCxnSpPr>
        <xdr:cNvPr id="765" name="直線コネクタ 764">
          <a:extLst>
            <a:ext uri="{FF2B5EF4-FFF2-40B4-BE49-F238E27FC236}">
              <a16:creationId xmlns:a16="http://schemas.microsoft.com/office/drawing/2014/main" id="{00000000-0008-0000-0F00-0000FD020000}"/>
            </a:ext>
          </a:extLst>
        </xdr:cNvPr>
        <xdr:cNvCxnSpPr/>
      </xdr:nvCxnSpPr>
      <xdr:spPr>
        <a:xfrm>
          <a:off x="16230600" y="18705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163303</xdr:rowOff>
    </xdr:from>
    <xdr:ext cx="340478" cy="259045"/>
    <xdr:sp macro="" textlink="">
      <xdr:nvSpPr>
        <xdr:cNvPr id="766" name="【庁舎】&#10;有形固定資産減価償却率最大値テキスト">
          <a:extLst>
            <a:ext uri="{FF2B5EF4-FFF2-40B4-BE49-F238E27FC236}">
              <a16:creationId xmlns:a16="http://schemas.microsoft.com/office/drawing/2014/main" id="{00000000-0008-0000-0F00-0000FE020000}"/>
            </a:ext>
          </a:extLst>
        </xdr:cNvPr>
        <xdr:cNvSpPr txBox="1"/>
      </xdr:nvSpPr>
      <xdr:spPr>
        <a:xfrm>
          <a:off x="16357600" y="1696540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45176</xdr:rowOff>
    </xdr:from>
    <xdr:to>
      <xdr:col>86</xdr:col>
      <xdr:colOff>25400</xdr:colOff>
      <xdr:row>100</xdr:row>
      <xdr:rowOff>45176</xdr:rowOff>
    </xdr:to>
    <xdr:cxnSp macro="">
      <xdr:nvCxnSpPr>
        <xdr:cNvPr id="767" name="直線コネクタ 766">
          <a:extLst>
            <a:ext uri="{FF2B5EF4-FFF2-40B4-BE49-F238E27FC236}">
              <a16:creationId xmlns:a16="http://schemas.microsoft.com/office/drawing/2014/main" id="{00000000-0008-0000-0F00-0000FF020000}"/>
            </a:ext>
          </a:extLst>
        </xdr:cNvPr>
        <xdr:cNvCxnSpPr/>
      </xdr:nvCxnSpPr>
      <xdr:spPr>
        <a:xfrm>
          <a:off x="16230600" y="17190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15257</xdr:rowOff>
    </xdr:from>
    <xdr:ext cx="405111" cy="259045"/>
    <xdr:sp macro="" textlink="">
      <xdr:nvSpPr>
        <xdr:cNvPr id="768" name="【庁舎】&#10;有形固定資産減価償却率平均値テキスト">
          <a:extLst>
            <a:ext uri="{FF2B5EF4-FFF2-40B4-BE49-F238E27FC236}">
              <a16:creationId xmlns:a16="http://schemas.microsoft.com/office/drawing/2014/main" id="{00000000-0008-0000-0F00-000000030000}"/>
            </a:ext>
          </a:extLst>
        </xdr:cNvPr>
        <xdr:cNvSpPr txBox="1"/>
      </xdr:nvSpPr>
      <xdr:spPr>
        <a:xfrm>
          <a:off x="16357600" y="180175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36830</xdr:rowOff>
    </xdr:from>
    <xdr:to>
      <xdr:col>85</xdr:col>
      <xdr:colOff>177800</xdr:colOff>
      <xdr:row>105</xdr:row>
      <xdr:rowOff>138430</xdr:rowOff>
    </xdr:to>
    <xdr:sp macro="" textlink="">
      <xdr:nvSpPr>
        <xdr:cNvPr id="769" name="フローチャート: 判断 768">
          <a:extLst>
            <a:ext uri="{FF2B5EF4-FFF2-40B4-BE49-F238E27FC236}">
              <a16:creationId xmlns:a16="http://schemas.microsoft.com/office/drawing/2014/main" id="{00000000-0008-0000-0F00-000001030000}"/>
            </a:ext>
          </a:extLst>
        </xdr:cNvPr>
        <xdr:cNvSpPr/>
      </xdr:nvSpPr>
      <xdr:spPr>
        <a:xfrm>
          <a:off x="16268700" y="1803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20501</xdr:rowOff>
    </xdr:from>
    <xdr:to>
      <xdr:col>81</xdr:col>
      <xdr:colOff>101600</xdr:colOff>
      <xdr:row>105</xdr:row>
      <xdr:rowOff>122101</xdr:rowOff>
    </xdr:to>
    <xdr:sp macro="" textlink="">
      <xdr:nvSpPr>
        <xdr:cNvPr id="770" name="フローチャート: 判断 769">
          <a:extLst>
            <a:ext uri="{FF2B5EF4-FFF2-40B4-BE49-F238E27FC236}">
              <a16:creationId xmlns:a16="http://schemas.microsoft.com/office/drawing/2014/main" id="{00000000-0008-0000-0F00-000002030000}"/>
            </a:ext>
          </a:extLst>
        </xdr:cNvPr>
        <xdr:cNvSpPr/>
      </xdr:nvSpPr>
      <xdr:spPr>
        <a:xfrm>
          <a:off x="15430500" y="1802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15602</xdr:rowOff>
    </xdr:from>
    <xdr:to>
      <xdr:col>76</xdr:col>
      <xdr:colOff>165100</xdr:colOff>
      <xdr:row>105</xdr:row>
      <xdr:rowOff>117202</xdr:rowOff>
    </xdr:to>
    <xdr:sp macro="" textlink="">
      <xdr:nvSpPr>
        <xdr:cNvPr id="771" name="フローチャート: 判断 770">
          <a:extLst>
            <a:ext uri="{FF2B5EF4-FFF2-40B4-BE49-F238E27FC236}">
              <a16:creationId xmlns:a16="http://schemas.microsoft.com/office/drawing/2014/main" id="{00000000-0008-0000-0F00-000003030000}"/>
            </a:ext>
          </a:extLst>
        </xdr:cNvPr>
        <xdr:cNvSpPr/>
      </xdr:nvSpPr>
      <xdr:spPr>
        <a:xfrm>
          <a:off x="14541500" y="18017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169092</xdr:rowOff>
    </xdr:from>
    <xdr:to>
      <xdr:col>72</xdr:col>
      <xdr:colOff>38100</xdr:colOff>
      <xdr:row>105</xdr:row>
      <xdr:rowOff>99242</xdr:rowOff>
    </xdr:to>
    <xdr:sp macro="" textlink="">
      <xdr:nvSpPr>
        <xdr:cNvPr id="772" name="フローチャート: 判断 771">
          <a:extLst>
            <a:ext uri="{FF2B5EF4-FFF2-40B4-BE49-F238E27FC236}">
              <a16:creationId xmlns:a16="http://schemas.microsoft.com/office/drawing/2014/main" id="{00000000-0008-0000-0F00-000004030000}"/>
            </a:ext>
          </a:extLst>
        </xdr:cNvPr>
        <xdr:cNvSpPr/>
      </xdr:nvSpPr>
      <xdr:spPr>
        <a:xfrm>
          <a:off x="13652500" y="17999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165826</xdr:rowOff>
    </xdr:from>
    <xdr:to>
      <xdr:col>67</xdr:col>
      <xdr:colOff>101600</xdr:colOff>
      <xdr:row>105</xdr:row>
      <xdr:rowOff>95976</xdr:rowOff>
    </xdr:to>
    <xdr:sp macro="" textlink="">
      <xdr:nvSpPr>
        <xdr:cNvPr id="773" name="フローチャート: 判断 772">
          <a:extLst>
            <a:ext uri="{FF2B5EF4-FFF2-40B4-BE49-F238E27FC236}">
              <a16:creationId xmlns:a16="http://schemas.microsoft.com/office/drawing/2014/main" id="{00000000-0008-0000-0F00-000005030000}"/>
            </a:ext>
          </a:extLst>
        </xdr:cNvPr>
        <xdr:cNvSpPr/>
      </xdr:nvSpPr>
      <xdr:spPr>
        <a:xfrm>
          <a:off x="12763500" y="1799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4" name="テキスト ボックス 773">
          <a:extLst>
            <a:ext uri="{FF2B5EF4-FFF2-40B4-BE49-F238E27FC236}">
              <a16:creationId xmlns:a16="http://schemas.microsoft.com/office/drawing/2014/main" id="{00000000-0008-0000-0F00-000006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5" name="テキスト ボックス 774">
          <a:extLst>
            <a:ext uri="{FF2B5EF4-FFF2-40B4-BE49-F238E27FC236}">
              <a16:creationId xmlns:a16="http://schemas.microsoft.com/office/drawing/2014/main" id="{00000000-0008-0000-0F00-000007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6" name="テキスト ボックス 775">
          <a:extLst>
            <a:ext uri="{FF2B5EF4-FFF2-40B4-BE49-F238E27FC236}">
              <a16:creationId xmlns:a16="http://schemas.microsoft.com/office/drawing/2014/main" id="{00000000-0008-0000-0F00-000008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7" name="テキスト ボックス 776">
          <a:extLst>
            <a:ext uri="{FF2B5EF4-FFF2-40B4-BE49-F238E27FC236}">
              <a16:creationId xmlns:a16="http://schemas.microsoft.com/office/drawing/2014/main" id="{00000000-0008-0000-0F00-000009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8" name="テキスト ボックス 777">
          <a:extLst>
            <a:ext uri="{FF2B5EF4-FFF2-40B4-BE49-F238E27FC236}">
              <a16:creationId xmlns:a16="http://schemas.microsoft.com/office/drawing/2014/main" id="{00000000-0008-0000-0F00-00000A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99</xdr:row>
      <xdr:rowOff>165826</xdr:rowOff>
    </xdr:from>
    <xdr:to>
      <xdr:col>85</xdr:col>
      <xdr:colOff>177800</xdr:colOff>
      <xdr:row>100</xdr:row>
      <xdr:rowOff>95976</xdr:rowOff>
    </xdr:to>
    <xdr:sp macro="" textlink="">
      <xdr:nvSpPr>
        <xdr:cNvPr id="779" name="楕円 778">
          <a:extLst>
            <a:ext uri="{FF2B5EF4-FFF2-40B4-BE49-F238E27FC236}">
              <a16:creationId xmlns:a16="http://schemas.microsoft.com/office/drawing/2014/main" id="{00000000-0008-0000-0F00-00000B030000}"/>
            </a:ext>
          </a:extLst>
        </xdr:cNvPr>
        <xdr:cNvSpPr/>
      </xdr:nvSpPr>
      <xdr:spPr>
        <a:xfrm>
          <a:off x="16268700" y="17139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118853</xdr:rowOff>
    </xdr:from>
    <xdr:ext cx="340478" cy="259045"/>
    <xdr:sp macro="" textlink="">
      <xdr:nvSpPr>
        <xdr:cNvPr id="780" name="【庁舎】&#10;有形固定資産減価償却率該当値テキスト">
          <a:extLst>
            <a:ext uri="{FF2B5EF4-FFF2-40B4-BE49-F238E27FC236}">
              <a16:creationId xmlns:a16="http://schemas.microsoft.com/office/drawing/2014/main" id="{00000000-0008-0000-0F00-00000C030000}"/>
            </a:ext>
          </a:extLst>
        </xdr:cNvPr>
        <xdr:cNvSpPr txBox="1"/>
      </xdr:nvSpPr>
      <xdr:spPr>
        <a:xfrm>
          <a:off x="16357600" y="1709240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99</xdr:row>
      <xdr:rowOff>131536</xdr:rowOff>
    </xdr:from>
    <xdr:to>
      <xdr:col>81</xdr:col>
      <xdr:colOff>101600</xdr:colOff>
      <xdr:row>100</xdr:row>
      <xdr:rowOff>61686</xdr:rowOff>
    </xdr:to>
    <xdr:sp macro="" textlink="">
      <xdr:nvSpPr>
        <xdr:cNvPr id="781" name="楕円 780">
          <a:extLst>
            <a:ext uri="{FF2B5EF4-FFF2-40B4-BE49-F238E27FC236}">
              <a16:creationId xmlns:a16="http://schemas.microsoft.com/office/drawing/2014/main" id="{00000000-0008-0000-0F00-00000D030000}"/>
            </a:ext>
          </a:extLst>
        </xdr:cNvPr>
        <xdr:cNvSpPr/>
      </xdr:nvSpPr>
      <xdr:spPr>
        <a:xfrm>
          <a:off x="15430500" y="17105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10886</xdr:rowOff>
    </xdr:from>
    <xdr:to>
      <xdr:col>85</xdr:col>
      <xdr:colOff>127000</xdr:colOff>
      <xdr:row>100</xdr:row>
      <xdr:rowOff>45176</xdr:rowOff>
    </xdr:to>
    <xdr:cxnSp macro="">
      <xdr:nvCxnSpPr>
        <xdr:cNvPr id="782" name="直線コネクタ 781">
          <a:extLst>
            <a:ext uri="{FF2B5EF4-FFF2-40B4-BE49-F238E27FC236}">
              <a16:creationId xmlns:a16="http://schemas.microsoft.com/office/drawing/2014/main" id="{00000000-0008-0000-0F00-00000E030000}"/>
            </a:ext>
          </a:extLst>
        </xdr:cNvPr>
        <xdr:cNvCxnSpPr/>
      </xdr:nvCxnSpPr>
      <xdr:spPr>
        <a:xfrm>
          <a:off x="15481300" y="17155886"/>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99</xdr:row>
      <xdr:rowOff>98879</xdr:rowOff>
    </xdr:from>
    <xdr:to>
      <xdr:col>76</xdr:col>
      <xdr:colOff>165100</xdr:colOff>
      <xdr:row>100</xdr:row>
      <xdr:rowOff>29029</xdr:rowOff>
    </xdr:to>
    <xdr:sp macro="" textlink="">
      <xdr:nvSpPr>
        <xdr:cNvPr id="783" name="楕円 782">
          <a:extLst>
            <a:ext uri="{FF2B5EF4-FFF2-40B4-BE49-F238E27FC236}">
              <a16:creationId xmlns:a16="http://schemas.microsoft.com/office/drawing/2014/main" id="{00000000-0008-0000-0F00-00000F030000}"/>
            </a:ext>
          </a:extLst>
        </xdr:cNvPr>
        <xdr:cNvSpPr/>
      </xdr:nvSpPr>
      <xdr:spPr>
        <a:xfrm>
          <a:off x="14541500" y="17072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149679</xdr:rowOff>
    </xdr:from>
    <xdr:to>
      <xdr:col>81</xdr:col>
      <xdr:colOff>50800</xdr:colOff>
      <xdr:row>100</xdr:row>
      <xdr:rowOff>10886</xdr:rowOff>
    </xdr:to>
    <xdr:cxnSp macro="">
      <xdr:nvCxnSpPr>
        <xdr:cNvPr id="784" name="直線コネクタ 783">
          <a:extLst>
            <a:ext uri="{FF2B5EF4-FFF2-40B4-BE49-F238E27FC236}">
              <a16:creationId xmlns:a16="http://schemas.microsoft.com/office/drawing/2014/main" id="{00000000-0008-0000-0F00-000010030000}"/>
            </a:ext>
          </a:extLst>
        </xdr:cNvPr>
        <xdr:cNvCxnSpPr/>
      </xdr:nvCxnSpPr>
      <xdr:spPr>
        <a:xfrm>
          <a:off x="14592300" y="1712322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99</xdr:row>
      <xdr:rowOff>66221</xdr:rowOff>
    </xdr:from>
    <xdr:to>
      <xdr:col>72</xdr:col>
      <xdr:colOff>38100</xdr:colOff>
      <xdr:row>99</xdr:row>
      <xdr:rowOff>167821</xdr:rowOff>
    </xdr:to>
    <xdr:sp macro="" textlink="">
      <xdr:nvSpPr>
        <xdr:cNvPr id="785" name="楕円 784">
          <a:extLst>
            <a:ext uri="{FF2B5EF4-FFF2-40B4-BE49-F238E27FC236}">
              <a16:creationId xmlns:a16="http://schemas.microsoft.com/office/drawing/2014/main" id="{00000000-0008-0000-0F00-000011030000}"/>
            </a:ext>
          </a:extLst>
        </xdr:cNvPr>
        <xdr:cNvSpPr/>
      </xdr:nvSpPr>
      <xdr:spPr>
        <a:xfrm>
          <a:off x="13652500" y="1703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99</xdr:row>
      <xdr:rowOff>117021</xdr:rowOff>
    </xdr:from>
    <xdr:to>
      <xdr:col>76</xdr:col>
      <xdr:colOff>114300</xdr:colOff>
      <xdr:row>99</xdr:row>
      <xdr:rowOff>149679</xdr:rowOff>
    </xdr:to>
    <xdr:cxnSp macro="">
      <xdr:nvCxnSpPr>
        <xdr:cNvPr id="786" name="直線コネクタ 785">
          <a:extLst>
            <a:ext uri="{FF2B5EF4-FFF2-40B4-BE49-F238E27FC236}">
              <a16:creationId xmlns:a16="http://schemas.microsoft.com/office/drawing/2014/main" id="{00000000-0008-0000-0F00-000012030000}"/>
            </a:ext>
          </a:extLst>
        </xdr:cNvPr>
        <xdr:cNvCxnSpPr/>
      </xdr:nvCxnSpPr>
      <xdr:spPr>
        <a:xfrm>
          <a:off x="13703300" y="17090571"/>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66221</xdr:rowOff>
    </xdr:from>
    <xdr:to>
      <xdr:col>67</xdr:col>
      <xdr:colOff>101600</xdr:colOff>
      <xdr:row>107</xdr:row>
      <xdr:rowOff>167821</xdr:rowOff>
    </xdr:to>
    <xdr:sp macro="" textlink="">
      <xdr:nvSpPr>
        <xdr:cNvPr id="787" name="楕円 786">
          <a:extLst>
            <a:ext uri="{FF2B5EF4-FFF2-40B4-BE49-F238E27FC236}">
              <a16:creationId xmlns:a16="http://schemas.microsoft.com/office/drawing/2014/main" id="{00000000-0008-0000-0F00-000013030000}"/>
            </a:ext>
          </a:extLst>
        </xdr:cNvPr>
        <xdr:cNvSpPr/>
      </xdr:nvSpPr>
      <xdr:spPr>
        <a:xfrm>
          <a:off x="12763500" y="18411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99</xdr:row>
      <xdr:rowOff>117021</xdr:rowOff>
    </xdr:from>
    <xdr:to>
      <xdr:col>71</xdr:col>
      <xdr:colOff>177800</xdr:colOff>
      <xdr:row>107</xdr:row>
      <xdr:rowOff>117021</xdr:rowOff>
    </xdr:to>
    <xdr:cxnSp macro="">
      <xdr:nvCxnSpPr>
        <xdr:cNvPr id="788" name="直線コネクタ 787">
          <a:extLst>
            <a:ext uri="{FF2B5EF4-FFF2-40B4-BE49-F238E27FC236}">
              <a16:creationId xmlns:a16="http://schemas.microsoft.com/office/drawing/2014/main" id="{00000000-0008-0000-0F00-000014030000}"/>
            </a:ext>
          </a:extLst>
        </xdr:cNvPr>
        <xdr:cNvCxnSpPr/>
      </xdr:nvCxnSpPr>
      <xdr:spPr>
        <a:xfrm flipV="1">
          <a:off x="12814300" y="17090571"/>
          <a:ext cx="889000" cy="137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113228</xdr:rowOff>
    </xdr:from>
    <xdr:ext cx="405111" cy="259045"/>
    <xdr:sp macro="" textlink="">
      <xdr:nvSpPr>
        <xdr:cNvPr id="789" name="n_1aveValue【庁舎】&#10;有形固定資産減価償却率">
          <a:extLst>
            <a:ext uri="{FF2B5EF4-FFF2-40B4-BE49-F238E27FC236}">
              <a16:creationId xmlns:a16="http://schemas.microsoft.com/office/drawing/2014/main" id="{00000000-0008-0000-0F00-000015030000}"/>
            </a:ext>
          </a:extLst>
        </xdr:cNvPr>
        <xdr:cNvSpPr txBox="1"/>
      </xdr:nvSpPr>
      <xdr:spPr>
        <a:xfrm>
          <a:off x="15266044" y="18115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108329</xdr:rowOff>
    </xdr:from>
    <xdr:ext cx="405111" cy="259045"/>
    <xdr:sp macro="" textlink="">
      <xdr:nvSpPr>
        <xdr:cNvPr id="790" name="n_2aveValue【庁舎】&#10;有形固定資産減価償却率">
          <a:extLst>
            <a:ext uri="{FF2B5EF4-FFF2-40B4-BE49-F238E27FC236}">
              <a16:creationId xmlns:a16="http://schemas.microsoft.com/office/drawing/2014/main" id="{00000000-0008-0000-0F00-000016030000}"/>
            </a:ext>
          </a:extLst>
        </xdr:cNvPr>
        <xdr:cNvSpPr txBox="1"/>
      </xdr:nvSpPr>
      <xdr:spPr>
        <a:xfrm>
          <a:off x="14389744" y="181105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90369</xdr:rowOff>
    </xdr:from>
    <xdr:ext cx="405111" cy="259045"/>
    <xdr:sp macro="" textlink="">
      <xdr:nvSpPr>
        <xdr:cNvPr id="791" name="n_3aveValue【庁舎】&#10;有形固定資産減価償却率">
          <a:extLst>
            <a:ext uri="{FF2B5EF4-FFF2-40B4-BE49-F238E27FC236}">
              <a16:creationId xmlns:a16="http://schemas.microsoft.com/office/drawing/2014/main" id="{00000000-0008-0000-0F00-000017030000}"/>
            </a:ext>
          </a:extLst>
        </xdr:cNvPr>
        <xdr:cNvSpPr txBox="1"/>
      </xdr:nvSpPr>
      <xdr:spPr>
        <a:xfrm>
          <a:off x="13500744" y="18092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112503</xdr:rowOff>
    </xdr:from>
    <xdr:ext cx="405111" cy="259045"/>
    <xdr:sp macro="" textlink="">
      <xdr:nvSpPr>
        <xdr:cNvPr id="792" name="n_4aveValue【庁舎】&#10;有形固定資産減価償却率">
          <a:extLst>
            <a:ext uri="{FF2B5EF4-FFF2-40B4-BE49-F238E27FC236}">
              <a16:creationId xmlns:a16="http://schemas.microsoft.com/office/drawing/2014/main" id="{00000000-0008-0000-0F00-000018030000}"/>
            </a:ext>
          </a:extLst>
        </xdr:cNvPr>
        <xdr:cNvSpPr txBox="1"/>
      </xdr:nvSpPr>
      <xdr:spPr>
        <a:xfrm>
          <a:off x="12611744" y="17771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58361</xdr:colOff>
      <xdr:row>98</xdr:row>
      <xdr:rowOff>78213</xdr:rowOff>
    </xdr:from>
    <xdr:ext cx="340478" cy="259045"/>
    <xdr:sp macro="" textlink="">
      <xdr:nvSpPr>
        <xdr:cNvPr id="793" name="n_1mainValue【庁舎】&#10;有形固定資産減価償却率">
          <a:extLst>
            <a:ext uri="{FF2B5EF4-FFF2-40B4-BE49-F238E27FC236}">
              <a16:creationId xmlns:a16="http://schemas.microsoft.com/office/drawing/2014/main" id="{00000000-0008-0000-0F00-000019030000}"/>
            </a:ext>
          </a:extLst>
        </xdr:cNvPr>
        <xdr:cNvSpPr txBox="1"/>
      </xdr:nvSpPr>
      <xdr:spPr>
        <a:xfrm>
          <a:off x="15298361" y="168803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134561</xdr:colOff>
      <xdr:row>98</xdr:row>
      <xdr:rowOff>45556</xdr:rowOff>
    </xdr:from>
    <xdr:ext cx="340478" cy="259045"/>
    <xdr:sp macro="" textlink="">
      <xdr:nvSpPr>
        <xdr:cNvPr id="794" name="n_2mainValue【庁舎】&#10;有形固定資産減価償却率">
          <a:extLst>
            <a:ext uri="{FF2B5EF4-FFF2-40B4-BE49-F238E27FC236}">
              <a16:creationId xmlns:a16="http://schemas.microsoft.com/office/drawing/2014/main" id="{00000000-0008-0000-0F00-00001A030000}"/>
            </a:ext>
          </a:extLst>
        </xdr:cNvPr>
        <xdr:cNvSpPr txBox="1"/>
      </xdr:nvSpPr>
      <xdr:spPr>
        <a:xfrm>
          <a:off x="14422061" y="168476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7561</xdr:colOff>
      <xdr:row>98</xdr:row>
      <xdr:rowOff>12898</xdr:rowOff>
    </xdr:from>
    <xdr:ext cx="340478" cy="259045"/>
    <xdr:sp macro="" textlink="">
      <xdr:nvSpPr>
        <xdr:cNvPr id="795" name="n_3mainValue【庁舎】&#10;有形固定資産減価償却率">
          <a:extLst>
            <a:ext uri="{FF2B5EF4-FFF2-40B4-BE49-F238E27FC236}">
              <a16:creationId xmlns:a16="http://schemas.microsoft.com/office/drawing/2014/main" id="{00000000-0008-0000-0F00-00001B030000}"/>
            </a:ext>
          </a:extLst>
        </xdr:cNvPr>
        <xdr:cNvSpPr txBox="1"/>
      </xdr:nvSpPr>
      <xdr:spPr>
        <a:xfrm>
          <a:off x="13533061" y="168149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158948</xdr:rowOff>
    </xdr:from>
    <xdr:ext cx="405111" cy="259045"/>
    <xdr:sp macro="" textlink="">
      <xdr:nvSpPr>
        <xdr:cNvPr id="796" name="n_4mainValue【庁舎】&#10;有形固定資産減価償却率">
          <a:extLst>
            <a:ext uri="{FF2B5EF4-FFF2-40B4-BE49-F238E27FC236}">
              <a16:creationId xmlns:a16="http://schemas.microsoft.com/office/drawing/2014/main" id="{00000000-0008-0000-0F00-00001C030000}"/>
            </a:ext>
          </a:extLst>
        </xdr:cNvPr>
        <xdr:cNvSpPr txBox="1"/>
      </xdr:nvSpPr>
      <xdr:spPr>
        <a:xfrm>
          <a:off x="12611744" y="185040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7" name="正方形/長方形 796">
          <a:extLst>
            <a:ext uri="{FF2B5EF4-FFF2-40B4-BE49-F238E27FC236}">
              <a16:creationId xmlns:a16="http://schemas.microsoft.com/office/drawing/2014/main" id="{00000000-0008-0000-0F00-00001D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8" name="正方形/長方形 797">
          <a:extLst>
            <a:ext uri="{FF2B5EF4-FFF2-40B4-BE49-F238E27FC236}">
              <a16:creationId xmlns:a16="http://schemas.microsoft.com/office/drawing/2014/main" id="{00000000-0008-0000-0F00-00001E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9" name="正方形/長方形 798">
          <a:extLst>
            <a:ext uri="{FF2B5EF4-FFF2-40B4-BE49-F238E27FC236}">
              <a16:creationId xmlns:a16="http://schemas.microsoft.com/office/drawing/2014/main" id="{00000000-0008-0000-0F00-00001F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0" name="正方形/長方形 799">
          <a:extLst>
            <a:ext uri="{FF2B5EF4-FFF2-40B4-BE49-F238E27FC236}">
              <a16:creationId xmlns:a16="http://schemas.microsoft.com/office/drawing/2014/main" id="{00000000-0008-0000-0F00-000020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1" name="正方形/長方形 800">
          <a:extLst>
            <a:ext uri="{FF2B5EF4-FFF2-40B4-BE49-F238E27FC236}">
              <a16:creationId xmlns:a16="http://schemas.microsoft.com/office/drawing/2014/main" id="{00000000-0008-0000-0F00-000021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2" name="正方形/長方形 801">
          <a:extLst>
            <a:ext uri="{FF2B5EF4-FFF2-40B4-BE49-F238E27FC236}">
              <a16:creationId xmlns:a16="http://schemas.microsoft.com/office/drawing/2014/main" id="{00000000-0008-0000-0F00-000022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3" name="正方形/長方形 802">
          <a:extLst>
            <a:ext uri="{FF2B5EF4-FFF2-40B4-BE49-F238E27FC236}">
              <a16:creationId xmlns:a16="http://schemas.microsoft.com/office/drawing/2014/main" id="{00000000-0008-0000-0F00-000023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4" name="正方形/長方形 803">
          <a:extLst>
            <a:ext uri="{FF2B5EF4-FFF2-40B4-BE49-F238E27FC236}">
              <a16:creationId xmlns:a16="http://schemas.microsoft.com/office/drawing/2014/main" id="{00000000-0008-0000-0F00-000024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5" name="テキスト ボックス 804">
          <a:extLst>
            <a:ext uri="{FF2B5EF4-FFF2-40B4-BE49-F238E27FC236}">
              <a16:creationId xmlns:a16="http://schemas.microsoft.com/office/drawing/2014/main" id="{00000000-0008-0000-0F00-000025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6" name="直線コネクタ 805">
          <a:extLst>
            <a:ext uri="{FF2B5EF4-FFF2-40B4-BE49-F238E27FC236}">
              <a16:creationId xmlns:a16="http://schemas.microsoft.com/office/drawing/2014/main" id="{00000000-0008-0000-0F00-000026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07" name="直線コネクタ 806">
          <a:extLst>
            <a:ext uri="{FF2B5EF4-FFF2-40B4-BE49-F238E27FC236}">
              <a16:creationId xmlns:a16="http://schemas.microsoft.com/office/drawing/2014/main" id="{00000000-0008-0000-0F00-00002703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08" name="テキスト ボックス 807">
          <a:extLst>
            <a:ext uri="{FF2B5EF4-FFF2-40B4-BE49-F238E27FC236}">
              <a16:creationId xmlns:a16="http://schemas.microsoft.com/office/drawing/2014/main" id="{00000000-0008-0000-0F00-00002803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09" name="直線コネクタ 808">
          <a:extLst>
            <a:ext uri="{FF2B5EF4-FFF2-40B4-BE49-F238E27FC236}">
              <a16:creationId xmlns:a16="http://schemas.microsoft.com/office/drawing/2014/main" id="{00000000-0008-0000-0F00-00002903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10" name="テキスト ボックス 809">
          <a:extLst>
            <a:ext uri="{FF2B5EF4-FFF2-40B4-BE49-F238E27FC236}">
              <a16:creationId xmlns:a16="http://schemas.microsoft.com/office/drawing/2014/main" id="{00000000-0008-0000-0F00-00002A03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11" name="直線コネクタ 810">
          <a:extLst>
            <a:ext uri="{FF2B5EF4-FFF2-40B4-BE49-F238E27FC236}">
              <a16:creationId xmlns:a16="http://schemas.microsoft.com/office/drawing/2014/main" id="{00000000-0008-0000-0F00-00002B03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12" name="テキスト ボックス 811">
          <a:extLst>
            <a:ext uri="{FF2B5EF4-FFF2-40B4-BE49-F238E27FC236}">
              <a16:creationId xmlns:a16="http://schemas.microsoft.com/office/drawing/2014/main" id="{00000000-0008-0000-0F00-00002C03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13" name="直線コネクタ 812">
          <a:extLst>
            <a:ext uri="{FF2B5EF4-FFF2-40B4-BE49-F238E27FC236}">
              <a16:creationId xmlns:a16="http://schemas.microsoft.com/office/drawing/2014/main" id="{00000000-0008-0000-0F00-00002D03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14" name="テキスト ボックス 813">
          <a:extLst>
            <a:ext uri="{FF2B5EF4-FFF2-40B4-BE49-F238E27FC236}">
              <a16:creationId xmlns:a16="http://schemas.microsoft.com/office/drawing/2014/main" id="{00000000-0008-0000-0F00-00002E03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15" name="直線コネクタ 814">
          <a:extLst>
            <a:ext uri="{FF2B5EF4-FFF2-40B4-BE49-F238E27FC236}">
              <a16:creationId xmlns:a16="http://schemas.microsoft.com/office/drawing/2014/main" id="{00000000-0008-0000-0F00-00002F03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16" name="テキスト ボックス 815">
          <a:extLst>
            <a:ext uri="{FF2B5EF4-FFF2-40B4-BE49-F238E27FC236}">
              <a16:creationId xmlns:a16="http://schemas.microsoft.com/office/drawing/2014/main" id="{00000000-0008-0000-0F00-00003003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17" name="直線コネクタ 816">
          <a:extLst>
            <a:ext uri="{FF2B5EF4-FFF2-40B4-BE49-F238E27FC236}">
              <a16:creationId xmlns:a16="http://schemas.microsoft.com/office/drawing/2014/main" id="{00000000-0008-0000-0F00-00003103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18" name="テキスト ボックス 817">
          <a:extLst>
            <a:ext uri="{FF2B5EF4-FFF2-40B4-BE49-F238E27FC236}">
              <a16:creationId xmlns:a16="http://schemas.microsoft.com/office/drawing/2014/main" id="{00000000-0008-0000-0F00-00003203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9" name="直線コネクタ 818">
          <a:extLst>
            <a:ext uri="{FF2B5EF4-FFF2-40B4-BE49-F238E27FC236}">
              <a16:creationId xmlns:a16="http://schemas.microsoft.com/office/drawing/2014/main" id="{00000000-0008-0000-0F00-000033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0" name="テキスト ボックス 819">
          <a:extLst>
            <a:ext uri="{FF2B5EF4-FFF2-40B4-BE49-F238E27FC236}">
              <a16:creationId xmlns:a16="http://schemas.microsoft.com/office/drawing/2014/main" id="{00000000-0008-0000-0F00-000034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1" name="【庁舎】&#10;一人当たり面積グラフ枠">
          <a:extLst>
            <a:ext uri="{FF2B5EF4-FFF2-40B4-BE49-F238E27FC236}">
              <a16:creationId xmlns:a16="http://schemas.microsoft.com/office/drawing/2014/main" id="{00000000-0008-0000-0F00-000035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89263</xdr:rowOff>
    </xdr:from>
    <xdr:to>
      <xdr:col>116</xdr:col>
      <xdr:colOff>62864</xdr:colOff>
      <xdr:row>108</xdr:row>
      <xdr:rowOff>48442</xdr:rowOff>
    </xdr:to>
    <xdr:cxnSp macro="">
      <xdr:nvCxnSpPr>
        <xdr:cNvPr id="822" name="直線コネクタ 821">
          <a:extLst>
            <a:ext uri="{FF2B5EF4-FFF2-40B4-BE49-F238E27FC236}">
              <a16:creationId xmlns:a16="http://schemas.microsoft.com/office/drawing/2014/main" id="{00000000-0008-0000-0F00-000036030000}"/>
            </a:ext>
          </a:extLst>
        </xdr:cNvPr>
        <xdr:cNvCxnSpPr/>
      </xdr:nvCxnSpPr>
      <xdr:spPr>
        <a:xfrm flipV="1">
          <a:off x="22160864" y="17234263"/>
          <a:ext cx="0" cy="1330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52269</xdr:rowOff>
    </xdr:from>
    <xdr:ext cx="469744" cy="259045"/>
    <xdr:sp macro="" textlink="">
      <xdr:nvSpPr>
        <xdr:cNvPr id="823" name="【庁舎】&#10;一人当たり面積最小値テキスト">
          <a:extLst>
            <a:ext uri="{FF2B5EF4-FFF2-40B4-BE49-F238E27FC236}">
              <a16:creationId xmlns:a16="http://schemas.microsoft.com/office/drawing/2014/main" id="{00000000-0008-0000-0F00-000037030000}"/>
            </a:ext>
          </a:extLst>
        </xdr:cNvPr>
        <xdr:cNvSpPr txBox="1"/>
      </xdr:nvSpPr>
      <xdr:spPr>
        <a:xfrm>
          <a:off x="22199600" y="18568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48442</xdr:rowOff>
    </xdr:from>
    <xdr:to>
      <xdr:col>116</xdr:col>
      <xdr:colOff>152400</xdr:colOff>
      <xdr:row>108</xdr:row>
      <xdr:rowOff>48442</xdr:rowOff>
    </xdr:to>
    <xdr:cxnSp macro="">
      <xdr:nvCxnSpPr>
        <xdr:cNvPr id="824" name="直線コネクタ 823">
          <a:extLst>
            <a:ext uri="{FF2B5EF4-FFF2-40B4-BE49-F238E27FC236}">
              <a16:creationId xmlns:a16="http://schemas.microsoft.com/office/drawing/2014/main" id="{00000000-0008-0000-0F00-000038030000}"/>
            </a:ext>
          </a:extLst>
        </xdr:cNvPr>
        <xdr:cNvCxnSpPr/>
      </xdr:nvCxnSpPr>
      <xdr:spPr>
        <a:xfrm>
          <a:off x="22072600" y="18565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35940</xdr:rowOff>
    </xdr:from>
    <xdr:ext cx="469744" cy="259045"/>
    <xdr:sp macro="" textlink="">
      <xdr:nvSpPr>
        <xdr:cNvPr id="825" name="【庁舎】&#10;一人当たり面積最大値テキスト">
          <a:extLst>
            <a:ext uri="{FF2B5EF4-FFF2-40B4-BE49-F238E27FC236}">
              <a16:creationId xmlns:a16="http://schemas.microsoft.com/office/drawing/2014/main" id="{00000000-0008-0000-0F00-000039030000}"/>
            </a:ext>
          </a:extLst>
        </xdr:cNvPr>
        <xdr:cNvSpPr txBox="1"/>
      </xdr:nvSpPr>
      <xdr:spPr>
        <a:xfrm>
          <a:off x="22199600" y="17009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89263</xdr:rowOff>
    </xdr:from>
    <xdr:to>
      <xdr:col>116</xdr:col>
      <xdr:colOff>152400</xdr:colOff>
      <xdr:row>100</xdr:row>
      <xdr:rowOff>89263</xdr:rowOff>
    </xdr:to>
    <xdr:cxnSp macro="">
      <xdr:nvCxnSpPr>
        <xdr:cNvPr id="826" name="直線コネクタ 825">
          <a:extLst>
            <a:ext uri="{FF2B5EF4-FFF2-40B4-BE49-F238E27FC236}">
              <a16:creationId xmlns:a16="http://schemas.microsoft.com/office/drawing/2014/main" id="{00000000-0008-0000-0F00-00003A030000}"/>
            </a:ext>
          </a:extLst>
        </xdr:cNvPr>
        <xdr:cNvCxnSpPr/>
      </xdr:nvCxnSpPr>
      <xdr:spPr>
        <a:xfrm>
          <a:off x="22072600" y="17234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123389</xdr:rowOff>
    </xdr:from>
    <xdr:ext cx="469744" cy="259045"/>
    <xdr:sp macro="" textlink="">
      <xdr:nvSpPr>
        <xdr:cNvPr id="827" name="【庁舎】&#10;一人当たり面積平均値テキスト">
          <a:extLst>
            <a:ext uri="{FF2B5EF4-FFF2-40B4-BE49-F238E27FC236}">
              <a16:creationId xmlns:a16="http://schemas.microsoft.com/office/drawing/2014/main" id="{00000000-0008-0000-0F00-00003B030000}"/>
            </a:ext>
          </a:extLst>
        </xdr:cNvPr>
        <xdr:cNvSpPr txBox="1"/>
      </xdr:nvSpPr>
      <xdr:spPr>
        <a:xfrm>
          <a:off x="22199600" y="179541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100512</xdr:rowOff>
    </xdr:from>
    <xdr:to>
      <xdr:col>116</xdr:col>
      <xdr:colOff>114300</xdr:colOff>
      <xdr:row>106</xdr:row>
      <xdr:rowOff>30662</xdr:rowOff>
    </xdr:to>
    <xdr:sp macro="" textlink="">
      <xdr:nvSpPr>
        <xdr:cNvPr id="828" name="フローチャート: 判断 827">
          <a:extLst>
            <a:ext uri="{FF2B5EF4-FFF2-40B4-BE49-F238E27FC236}">
              <a16:creationId xmlns:a16="http://schemas.microsoft.com/office/drawing/2014/main" id="{00000000-0008-0000-0F00-00003C030000}"/>
            </a:ext>
          </a:extLst>
        </xdr:cNvPr>
        <xdr:cNvSpPr/>
      </xdr:nvSpPr>
      <xdr:spPr>
        <a:xfrm>
          <a:off x="22110700" y="1810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133169</xdr:rowOff>
    </xdr:from>
    <xdr:to>
      <xdr:col>112</xdr:col>
      <xdr:colOff>38100</xdr:colOff>
      <xdr:row>106</xdr:row>
      <xdr:rowOff>63319</xdr:rowOff>
    </xdr:to>
    <xdr:sp macro="" textlink="">
      <xdr:nvSpPr>
        <xdr:cNvPr id="829" name="フローチャート: 判断 828">
          <a:extLst>
            <a:ext uri="{FF2B5EF4-FFF2-40B4-BE49-F238E27FC236}">
              <a16:creationId xmlns:a16="http://schemas.microsoft.com/office/drawing/2014/main" id="{00000000-0008-0000-0F00-00003D030000}"/>
            </a:ext>
          </a:extLst>
        </xdr:cNvPr>
        <xdr:cNvSpPr/>
      </xdr:nvSpPr>
      <xdr:spPr>
        <a:xfrm>
          <a:off x="21272500" y="18135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121738</xdr:rowOff>
    </xdr:from>
    <xdr:to>
      <xdr:col>107</xdr:col>
      <xdr:colOff>101600</xdr:colOff>
      <xdr:row>106</xdr:row>
      <xdr:rowOff>51888</xdr:rowOff>
    </xdr:to>
    <xdr:sp macro="" textlink="">
      <xdr:nvSpPr>
        <xdr:cNvPr id="830" name="フローチャート: 判断 829">
          <a:extLst>
            <a:ext uri="{FF2B5EF4-FFF2-40B4-BE49-F238E27FC236}">
              <a16:creationId xmlns:a16="http://schemas.microsoft.com/office/drawing/2014/main" id="{00000000-0008-0000-0F00-00003E030000}"/>
            </a:ext>
          </a:extLst>
        </xdr:cNvPr>
        <xdr:cNvSpPr/>
      </xdr:nvSpPr>
      <xdr:spPr>
        <a:xfrm>
          <a:off x="20383500" y="1812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141332</xdr:rowOff>
    </xdr:from>
    <xdr:to>
      <xdr:col>102</xdr:col>
      <xdr:colOff>165100</xdr:colOff>
      <xdr:row>106</xdr:row>
      <xdr:rowOff>71482</xdr:rowOff>
    </xdr:to>
    <xdr:sp macro="" textlink="">
      <xdr:nvSpPr>
        <xdr:cNvPr id="831" name="フローチャート: 判断 830">
          <a:extLst>
            <a:ext uri="{FF2B5EF4-FFF2-40B4-BE49-F238E27FC236}">
              <a16:creationId xmlns:a16="http://schemas.microsoft.com/office/drawing/2014/main" id="{00000000-0008-0000-0F00-00003F030000}"/>
            </a:ext>
          </a:extLst>
        </xdr:cNvPr>
        <xdr:cNvSpPr/>
      </xdr:nvSpPr>
      <xdr:spPr>
        <a:xfrm>
          <a:off x="19494500" y="18143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30299</xdr:rowOff>
    </xdr:from>
    <xdr:to>
      <xdr:col>98</xdr:col>
      <xdr:colOff>38100</xdr:colOff>
      <xdr:row>106</xdr:row>
      <xdr:rowOff>131899</xdr:rowOff>
    </xdr:to>
    <xdr:sp macro="" textlink="">
      <xdr:nvSpPr>
        <xdr:cNvPr id="832" name="フローチャート: 判断 831">
          <a:extLst>
            <a:ext uri="{FF2B5EF4-FFF2-40B4-BE49-F238E27FC236}">
              <a16:creationId xmlns:a16="http://schemas.microsoft.com/office/drawing/2014/main" id="{00000000-0008-0000-0F00-000040030000}"/>
            </a:ext>
          </a:extLst>
        </xdr:cNvPr>
        <xdr:cNvSpPr/>
      </xdr:nvSpPr>
      <xdr:spPr>
        <a:xfrm>
          <a:off x="18605500" y="18203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3" name="テキスト ボックス 832">
          <a:extLst>
            <a:ext uri="{FF2B5EF4-FFF2-40B4-BE49-F238E27FC236}">
              <a16:creationId xmlns:a16="http://schemas.microsoft.com/office/drawing/2014/main" id="{00000000-0008-0000-0F00-000041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4" name="テキスト ボックス 833">
          <a:extLst>
            <a:ext uri="{FF2B5EF4-FFF2-40B4-BE49-F238E27FC236}">
              <a16:creationId xmlns:a16="http://schemas.microsoft.com/office/drawing/2014/main" id="{00000000-0008-0000-0F00-000042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5" name="テキスト ボックス 834">
          <a:extLst>
            <a:ext uri="{FF2B5EF4-FFF2-40B4-BE49-F238E27FC236}">
              <a16:creationId xmlns:a16="http://schemas.microsoft.com/office/drawing/2014/main" id="{00000000-0008-0000-0F00-000043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6" name="テキスト ボックス 835">
          <a:extLst>
            <a:ext uri="{FF2B5EF4-FFF2-40B4-BE49-F238E27FC236}">
              <a16:creationId xmlns:a16="http://schemas.microsoft.com/office/drawing/2014/main" id="{00000000-0008-0000-0F00-000044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7" name="テキスト ボックス 836">
          <a:extLst>
            <a:ext uri="{FF2B5EF4-FFF2-40B4-BE49-F238E27FC236}">
              <a16:creationId xmlns:a16="http://schemas.microsoft.com/office/drawing/2014/main" id="{00000000-0008-0000-0F00-000045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36830</xdr:rowOff>
    </xdr:from>
    <xdr:to>
      <xdr:col>116</xdr:col>
      <xdr:colOff>114300</xdr:colOff>
      <xdr:row>106</xdr:row>
      <xdr:rowOff>138430</xdr:rowOff>
    </xdr:to>
    <xdr:sp macro="" textlink="">
      <xdr:nvSpPr>
        <xdr:cNvPr id="838" name="楕円 837">
          <a:extLst>
            <a:ext uri="{FF2B5EF4-FFF2-40B4-BE49-F238E27FC236}">
              <a16:creationId xmlns:a16="http://schemas.microsoft.com/office/drawing/2014/main" id="{00000000-0008-0000-0F00-000046030000}"/>
            </a:ext>
          </a:extLst>
        </xdr:cNvPr>
        <xdr:cNvSpPr/>
      </xdr:nvSpPr>
      <xdr:spPr>
        <a:xfrm>
          <a:off x="22110700" y="1821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15257</xdr:rowOff>
    </xdr:from>
    <xdr:ext cx="469744" cy="259045"/>
    <xdr:sp macro="" textlink="">
      <xdr:nvSpPr>
        <xdr:cNvPr id="839" name="【庁舎】&#10;一人当たり面積該当値テキスト">
          <a:extLst>
            <a:ext uri="{FF2B5EF4-FFF2-40B4-BE49-F238E27FC236}">
              <a16:creationId xmlns:a16="http://schemas.microsoft.com/office/drawing/2014/main" id="{00000000-0008-0000-0F00-000047030000}"/>
            </a:ext>
          </a:extLst>
        </xdr:cNvPr>
        <xdr:cNvSpPr txBox="1"/>
      </xdr:nvSpPr>
      <xdr:spPr>
        <a:xfrm>
          <a:off x="22199600" y="1818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36830</xdr:rowOff>
    </xdr:from>
    <xdr:to>
      <xdr:col>112</xdr:col>
      <xdr:colOff>38100</xdr:colOff>
      <xdr:row>106</xdr:row>
      <xdr:rowOff>138430</xdr:rowOff>
    </xdr:to>
    <xdr:sp macro="" textlink="">
      <xdr:nvSpPr>
        <xdr:cNvPr id="840" name="楕円 839">
          <a:extLst>
            <a:ext uri="{FF2B5EF4-FFF2-40B4-BE49-F238E27FC236}">
              <a16:creationId xmlns:a16="http://schemas.microsoft.com/office/drawing/2014/main" id="{00000000-0008-0000-0F00-000048030000}"/>
            </a:ext>
          </a:extLst>
        </xdr:cNvPr>
        <xdr:cNvSpPr/>
      </xdr:nvSpPr>
      <xdr:spPr>
        <a:xfrm>
          <a:off x="21272500" y="1821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87630</xdr:rowOff>
    </xdr:from>
    <xdr:to>
      <xdr:col>116</xdr:col>
      <xdr:colOff>63500</xdr:colOff>
      <xdr:row>106</xdr:row>
      <xdr:rowOff>87630</xdr:rowOff>
    </xdr:to>
    <xdr:cxnSp macro="">
      <xdr:nvCxnSpPr>
        <xdr:cNvPr id="841" name="直線コネクタ 840">
          <a:extLst>
            <a:ext uri="{FF2B5EF4-FFF2-40B4-BE49-F238E27FC236}">
              <a16:creationId xmlns:a16="http://schemas.microsoft.com/office/drawing/2014/main" id="{00000000-0008-0000-0F00-000049030000}"/>
            </a:ext>
          </a:extLst>
        </xdr:cNvPr>
        <xdr:cNvCxnSpPr/>
      </xdr:nvCxnSpPr>
      <xdr:spPr>
        <a:xfrm>
          <a:off x="21323300" y="1826133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38463</xdr:rowOff>
    </xdr:from>
    <xdr:to>
      <xdr:col>107</xdr:col>
      <xdr:colOff>101600</xdr:colOff>
      <xdr:row>106</xdr:row>
      <xdr:rowOff>140063</xdr:rowOff>
    </xdr:to>
    <xdr:sp macro="" textlink="">
      <xdr:nvSpPr>
        <xdr:cNvPr id="842" name="楕円 841">
          <a:extLst>
            <a:ext uri="{FF2B5EF4-FFF2-40B4-BE49-F238E27FC236}">
              <a16:creationId xmlns:a16="http://schemas.microsoft.com/office/drawing/2014/main" id="{00000000-0008-0000-0F00-00004A030000}"/>
            </a:ext>
          </a:extLst>
        </xdr:cNvPr>
        <xdr:cNvSpPr/>
      </xdr:nvSpPr>
      <xdr:spPr>
        <a:xfrm>
          <a:off x="20383500" y="18212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87630</xdr:rowOff>
    </xdr:from>
    <xdr:to>
      <xdr:col>111</xdr:col>
      <xdr:colOff>177800</xdr:colOff>
      <xdr:row>106</xdr:row>
      <xdr:rowOff>89263</xdr:rowOff>
    </xdr:to>
    <xdr:cxnSp macro="">
      <xdr:nvCxnSpPr>
        <xdr:cNvPr id="843" name="直線コネクタ 842">
          <a:extLst>
            <a:ext uri="{FF2B5EF4-FFF2-40B4-BE49-F238E27FC236}">
              <a16:creationId xmlns:a16="http://schemas.microsoft.com/office/drawing/2014/main" id="{00000000-0008-0000-0F00-00004B030000}"/>
            </a:ext>
          </a:extLst>
        </xdr:cNvPr>
        <xdr:cNvCxnSpPr/>
      </xdr:nvCxnSpPr>
      <xdr:spPr>
        <a:xfrm flipV="1">
          <a:off x="20434300" y="18261330"/>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35198</xdr:rowOff>
    </xdr:from>
    <xdr:to>
      <xdr:col>102</xdr:col>
      <xdr:colOff>165100</xdr:colOff>
      <xdr:row>106</xdr:row>
      <xdr:rowOff>136798</xdr:rowOff>
    </xdr:to>
    <xdr:sp macro="" textlink="">
      <xdr:nvSpPr>
        <xdr:cNvPr id="844" name="楕円 843">
          <a:extLst>
            <a:ext uri="{FF2B5EF4-FFF2-40B4-BE49-F238E27FC236}">
              <a16:creationId xmlns:a16="http://schemas.microsoft.com/office/drawing/2014/main" id="{00000000-0008-0000-0F00-00004C030000}"/>
            </a:ext>
          </a:extLst>
        </xdr:cNvPr>
        <xdr:cNvSpPr/>
      </xdr:nvSpPr>
      <xdr:spPr>
        <a:xfrm>
          <a:off x="19494500" y="18208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85998</xdr:rowOff>
    </xdr:from>
    <xdr:to>
      <xdr:col>107</xdr:col>
      <xdr:colOff>50800</xdr:colOff>
      <xdr:row>106</xdr:row>
      <xdr:rowOff>89263</xdr:rowOff>
    </xdr:to>
    <xdr:cxnSp macro="">
      <xdr:nvCxnSpPr>
        <xdr:cNvPr id="845" name="直線コネクタ 844">
          <a:extLst>
            <a:ext uri="{FF2B5EF4-FFF2-40B4-BE49-F238E27FC236}">
              <a16:creationId xmlns:a16="http://schemas.microsoft.com/office/drawing/2014/main" id="{00000000-0008-0000-0F00-00004D030000}"/>
            </a:ext>
          </a:extLst>
        </xdr:cNvPr>
        <xdr:cNvCxnSpPr/>
      </xdr:nvCxnSpPr>
      <xdr:spPr>
        <a:xfrm>
          <a:off x="19545300" y="18259698"/>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125005</xdr:rowOff>
    </xdr:from>
    <xdr:to>
      <xdr:col>98</xdr:col>
      <xdr:colOff>38100</xdr:colOff>
      <xdr:row>108</xdr:row>
      <xdr:rowOff>55155</xdr:rowOff>
    </xdr:to>
    <xdr:sp macro="" textlink="">
      <xdr:nvSpPr>
        <xdr:cNvPr id="846" name="楕円 845">
          <a:extLst>
            <a:ext uri="{FF2B5EF4-FFF2-40B4-BE49-F238E27FC236}">
              <a16:creationId xmlns:a16="http://schemas.microsoft.com/office/drawing/2014/main" id="{00000000-0008-0000-0F00-00004E030000}"/>
            </a:ext>
          </a:extLst>
        </xdr:cNvPr>
        <xdr:cNvSpPr/>
      </xdr:nvSpPr>
      <xdr:spPr>
        <a:xfrm>
          <a:off x="18605500" y="18470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85998</xdr:rowOff>
    </xdr:from>
    <xdr:to>
      <xdr:col>102</xdr:col>
      <xdr:colOff>114300</xdr:colOff>
      <xdr:row>108</xdr:row>
      <xdr:rowOff>4355</xdr:rowOff>
    </xdr:to>
    <xdr:cxnSp macro="">
      <xdr:nvCxnSpPr>
        <xdr:cNvPr id="847" name="直線コネクタ 846">
          <a:extLst>
            <a:ext uri="{FF2B5EF4-FFF2-40B4-BE49-F238E27FC236}">
              <a16:creationId xmlns:a16="http://schemas.microsoft.com/office/drawing/2014/main" id="{00000000-0008-0000-0F00-00004F030000}"/>
            </a:ext>
          </a:extLst>
        </xdr:cNvPr>
        <xdr:cNvCxnSpPr/>
      </xdr:nvCxnSpPr>
      <xdr:spPr>
        <a:xfrm flipV="1">
          <a:off x="18656300" y="18259698"/>
          <a:ext cx="889000" cy="26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79846</xdr:rowOff>
    </xdr:from>
    <xdr:ext cx="469744" cy="259045"/>
    <xdr:sp macro="" textlink="">
      <xdr:nvSpPr>
        <xdr:cNvPr id="848" name="n_1aveValue【庁舎】&#10;一人当たり面積">
          <a:extLst>
            <a:ext uri="{FF2B5EF4-FFF2-40B4-BE49-F238E27FC236}">
              <a16:creationId xmlns:a16="http://schemas.microsoft.com/office/drawing/2014/main" id="{00000000-0008-0000-0F00-000050030000}"/>
            </a:ext>
          </a:extLst>
        </xdr:cNvPr>
        <xdr:cNvSpPr txBox="1"/>
      </xdr:nvSpPr>
      <xdr:spPr>
        <a:xfrm>
          <a:off x="21075727" y="17910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68415</xdr:rowOff>
    </xdr:from>
    <xdr:ext cx="469744" cy="259045"/>
    <xdr:sp macro="" textlink="">
      <xdr:nvSpPr>
        <xdr:cNvPr id="849" name="n_2aveValue【庁舎】&#10;一人当たり面積">
          <a:extLst>
            <a:ext uri="{FF2B5EF4-FFF2-40B4-BE49-F238E27FC236}">
              <a16:creationId xmlns:a16="http://schemas.microsoft.com/office/drawing/2014/main" id="{00000000-0008-0000-0F00-000051030000}"/>
            </a:ext>
          </a:extLst>
        </xdr:cNvPr>
        <xdr:cNvSpPr txBox="1"/>
      </xdr:nvSpPr>
      <xdr:spPr>
        <a:xfrm>
          <a:off x="20199427" y="17899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88009</xdr:rowOff>
    </xdr:from>
    <xdr:ext cx="469744" cy="259045"/>
    <xdr:sp macro="" textlink="">
      <xdr:nvSpPr>
        <xdr:cNvPr id="850" name="n_3aveValue【庁舎】&#10;一人当たり面積">
          <a:extLst>
            <a:ext uri="{FF2B5EF4-FFF2-40B4-BE49-F238E27FC236}">
              <a16:creationId xmlns:a16="http://schemas.microsoft.com/office/drawing/2014/main" id="{00000000-0008-0000-0F00-000052030000}"/>
            </a:ext>
          </a:extLst>
        </xdr:cNvPr>
        <xdr:cNvSpPr txBox="1"/>
      </xdr:nvSpPr>
      <xdr:spPr>
        <a:xfrm>
          <a:off x="19310427" y="17918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148426</xdr:rowOff>
    </xdr:from>
    <xdr:ext cx="469744" cy="259045"/>
    <xdr:sp macro="" textlink="">
      <xdr:nvSpPr>
        <xdr:cNvPr id="851" name="n_4aveValue【庁舎】&#10;一人当たり面積">
          <a:extLst>
            <a:ext uri="{FF2B5EF4-FFF2-40B4-BE49-F238E27FC236}">
              <a16:creationId xmlns:a16="http://schemas.microsoft.com/office/drawing/2014/main" id="{00000000-0008-0000-0F00-000053030000}"/>
            </a:ext>
          </a:extLst>
        </xdr:cNvPr>
        <xdr:cNvSpPr txBox="1"/>
      </xdr:nvSpPr>
      <xdr:spPr>
        <a:xfrm>
          <a:off x="18421427" y="17979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129557</xdr:rowOff>
    </xdr:from>
    <xdr:ext cx="469744" cy="259045"/>
    <xdr:sp macro="" textlink="">
      <xdr:nvSpPr>
        <xdr:cNvPr id="852" name="n_1mainValue【庁舎】&#10;一人当たり面積">
          <a:extLst>
            <a:ext uri="{FF2B5EF4-FFF2-40B4-BE49-F238E27FC236}">
              <a16:creationId xmlns:a16="http://schemas.microsoft.com/office/drawing/2014/main" id="{00000000-0008-0000-0F00-000054030000}"/>
            </a:ext>
          </a:extLst>
        </xdr:cNvPr>
        <xdr:cNvSpPr txBox="1"/>
      </xdr:nvSpPr>
      <xdr:spPr>
        <a:xfrm>
          <a:off x="21075727" y="1830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131190</xdr:rowOff>
    </xdr:from>
    <xdr:ext cx="469744" cy="259045"/>
    <xdr:sp macro="" textlink="">
      <xdr:nvSpPr>
        <xdr:cNvPr id="853" name="n_2mainValue【庁舎】&#10;一人当たり面積">
          <a:extLst>
            <a:ext uri="{FF2B5EF4-FFF2-40B4-BE49-F238E27FC236}">
              <a16:creationId xmlns:a16="http://schemas.microsoft.com/office/drawing/2014/main" id="{00000000-0008-0000-0F00-000055030000}"/>
            </a:ext>
          </a:extLst>
        </xdr:cNvPr>
        <xdr:cNvSpPr txBox="1"/>
      </xdr:nvSpPr>
      <xdr:spPr>
        <a:xfrm>
          <a:off x="20199427" y="18304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127925</xdr:rowOff>
    </xdr:from>
    <xdr:ext cx="469744" cy="259045"/>
    <xdr:sp macro="" textlink="">
      <xdr:nvSpPr>
        <xdr:cNvPr id="854" name="n_3mainValue【庁舎】&#10;一人当たり面積">
          <a:extLst>
            <a:ext uri="{FF2B5EF4-FFF2-40B4-BE49-F238E27FC236}">
              <a16:creationId xmlns:a16="http://schemas.microsoft.com/office/drawing/2014/main" id="{00000000-0008-0000-0F00-000056030000}"/>
            </a:ext>
          </a:extLst>
        </xdr:cNvPr>
        <xdr:cNvSpPr txBox="1"/>
      </xdr:nvSpPr>
      <xdr:spPr>
        <a:xfrm>
          <a:off x="19310427" y="18301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46282</xdr:rowOff>
    </xdr:from>
    <xdr:ext cx="469744" cy="259045"/>
    <xdr:sp macro="" textlink="">
      <xdr:nvSpPr>
        <xdr:cNvPr id="855" name="n_4mainValue【庁舎】&#10;一人当たり面積">
          <a:extLst>
            <a:ext uri="{FF2B5EF4-FFF2-40B4-BE49-F238E27FC236}">
              <a16:creationId xmlns:a16="http://schemas.microsoft.com/office/drawing/2014/main" id="{00000000-0008-0000-0F00-000057030000}"/>
            </a:ext>
          </a:extLst>
        </xdr:cNvPr>
        <xdr:cNvSpPr txBox="1"/>
      </xdr:nvSpPr>
      <xdr:spPr>
        <a:xfrm>
          <a:off x="18421427" y="18562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6" name="正方形/長方形 855">
          <a:extLst>
            <a:ext uri="{FF2B5EF4-FFF2-40B4-BE49-F238E27FC236}">
              <a16:creationId xmlns:a16="http://schemas.microsoft.com/office/drawing/2014/main" id="{00000000-0008-0000-0F00-000058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7" name="正方形/長方形 856">
          <a:extLst>
            <a:ext uri="{FF2B5EF4-FFF2-40B4-BE49-F238E27FC236}">
              <a16:creationId xmlns:a16="http://schemas.microsoft.com/office/drawing/2014/main" id="{00000000-0008-0000-0F00-000059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8" name="テキスト ボックス 857">
          <a:extLst>
            <a:ext uri="{FF2B5EF4-FFF2-40B4-BE49-F238E27FC236}">
              <a16:creationId xmlns:a16="http://schemas.microsoft.com/office/drawing/2014/main" id="{00000000-0008-0000-0F00-00005A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・庁舎については平成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年度に建て替えられたため、有形固定資産減価償却率が低くなっている。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・消防施設については広域化に伴い再配置を行う必要があるため、令和</a:t>
          </a:r>
          <a:r>
            <a:rPr kumimoji="1" lang="en-US" altLang="ja-JP" sz="1300">
              <a:latin typeface="ＭＳ Ｐゴシック" panose="020B0600070205080204" pitchFamily="50" charset="-128"/>
              <a:ea typeface="ＭＳ Ｐゴシック" panose="020B0600070205080204" pitchFamily="50" charset="-128"/>
            </a:rPr>
            <a:t>9</a:t>
          </a:r>
          <a:r>
            <a:rPr kumimoji="1" lang="ja-JP" altLang="en-US" sz="1300">
              <a:latin typeface="ＭＳ Ｐゴシック" panose="020B0600070205080204" pitchFamily="50" charset="-128"/>
              <a:ea typeface="ＭＳ Ｐゴシック" panose="020B0600070205080204" pitchFamily="50" charset="-128"/>
            </a:rPr>
            <a:t>年度までに建て替えを行う。財源については起債を予定している。この建て替えにより、有形固定資産減価償却率の減少が予想される。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86" customWidth="1"/>
    <col min="12" max="12" width="2.25" style="186" customWidth="1"/>
    <col min="13" max="17" width="2.375" style="186" customWidth="1"/>
    <col min="18" max="119" width="2.125" style="186" customWidth="1"/>
    <col min="120" max="16384" width="0" style="186" hidden="1"/>
  </cols>
  <sheetData>
    <row r="1" spans="1:119" ht="33" customHeight="1" x14ac:dyDescent="0.15">
      <c r="A1" s="184"/>
      <c r="B1" s="440" t="s">
        <v>80</v>
      </c>
      <c r="C1" s="440"/>
      <c r="D1" s="440"/>
      <c r="E1" s="440"/>
      <c r="F1" s="440"/>
      <c r="G1" s="440"/>
      <c r="H1" s="440"/>
      <c r="I1" s="440"/>
      <c r="J1" s="440"/>
      <c r="K1" s="440"/>
      <c r="L1" s="440"/>
      <c r="M1" s="440"/>
      <c r="N1" s="440"/>
      <c r="O1" s="440"/>
      <c r="P1" s="440"/>
      <c r="Q1" s="440"/>
      <c r="R1" s="440"/>
      <c r="S1" s="440"/>
      <c r="T1" s="440"/>
      <c r="U1" s="440"/>
      <c r="V1" s="440"/>
      <c r="W1" s="440"/>
      <c r="X1" s="440"/>
      <c r="Y1" s="440"/>
      <c r="Z1" s="440"/>
      <c r="AA1" s="440"/>
      <c r="AB1" s="440"/>
      <c r="AC1" s="440"/>
      <c r="AD1" s="440"/>
      <c r="AE1" s="440"/>
      <c r="AF1" s="440"/>
      <c r="AG1" s="440"/>
      <c r="AH1" s="440"/>
      <c r="AI1" s="440"/>
      <c r="AJ1" s="440"/>
      <c r="AK1" s="440"/>
      <c r="AL1" s="440"/>
      <c r="AM1" s="440"/>
      <c r="AN1" s="440"/>
      <c r="AO1" s="440"/>
      <c r="AP1" s="440"/>
      <c r="AQ1" s="440"/>
      <c r="AR1" s="440"/>
      <c r="AS1" s="440"/>
      <c r="AT1" s="440"/>
      <c r="AU1" s="440"/>
      <c r="AV1" s="440"/>
      <c r="AW1" s="440"/>
      <c r="AX1" s="440"/>
      <c r="AY1" s="440"/>
      <c r="AZ1" s="440"/>
      <c r="BA1" s="440"/>
      <c r="BB1" s="440"/>
      <c r="BC1" s="440"/>
      <c r="BD1" s="440"/>
      <c r="BE1" s="440"/>
      <c r="BF1" s="440"/>
      <c r="BG1" s="440"/>
      <c r="BH1" s="440"/>
      <c r="BI1" s="440"/>
      <c r="BJ1" s="440"/>
      <c r="BK1" s="440"/>
      <c r="BL1" s="440"/>
      <c r="BM1" s="440"/>
      <c r="BN1" s="440"/>
      <c r="BO1" s="440"/>
      <c r="BP1" s="440"/>
      <c r="BQ1" s="440"/>
      <c r="BR1" s="440"/>
      <c r="BS1" s="440"/>
      <c r="BT1" s="440"/>
      <c r="BU1" s="440"/>
      <c r="BV1" s="440"/>
      <c r="BW1" s="440"/>
      <c r="BX1" s="440"/>
      <c r="BY1" s="440"/>
      <c r="BZ1" s="440"/>
      <c r="CA1" s="440"/>
      <c r="CB1" s="440"/>
      <c r="CC1" s="440"/>
      <c r="CD1" s="440"/>
      <c r="CE1" s="440"/>
      <c r="CF1" s="440"/>
      <c r="CG1" s="440"/>
      <c r="CH1" s="440"/>
      <c r="CI1" s="440"/>
      <c r="CJ1" s="440"/>
      <c r="CK1" s="440"/>
      <c r="CL1" s="440"/>
      <c r="CM1" s="440"/>
      <c r="CN1" s="440"/>
      <c r="CO1" s="440"/>
      <c r="CP1" s="440"/>
      <c r="CQ1" s="440"/>
      <c r="CR1" s="440"/>
      <c r="CS1" s="440"/>
      <c r="CT1" s="440"/>
      <c r="CU1" s="440"/>
      <c r="CV1" s="440"/>
      <c r="CW1" s="440"/>
      <c r="CX1" s="440"/>
      <c r="CY1" s="440"/>
      <c r="CZ1" s="440"/>
      <c r="DA1" s="440"/>
      <c r="DB1" s="440"/>
      <c r="DC1" s="440"/>
      <c r="DD1" s="440"/>
      <c r="DE1" s="440"/>
      <c r="DF1" s="440"/>
      <c r="DG1" s="440"/>
      <c r="DH1" s="440"/>
      <c r="DI1" s="440"/>
      <c r="DJ1" s="185"/>
      <c r="DK1" s="185"/>
      <c r="DL1" s="185"/>
      <c r="DM1" s="185"/>
      <c r="DN1" s="185"/>
      <c r="DO1" s="185"/>
    </row>
    <row r="2" spans="1:119" ht="24.75" thickBot="1" x14ac:dyDescent="0.2">
      <c r="A2" s="184"/>
      <c r="B2" s="187" t="s">
        <v>81</v>
      </c>
      <c r="C2" s="187"/>
      <c r="D2" s="188"/>
      <c r="E2" s="184"/>
      <c r="F2" s="184"/>
      <c r="G2" s="184"/>
      <c r="H2" s="184"/>
      <c r="I2" s="184"/>
      <c r="J2" s="184"/>
      <c r="K2" s="184"/>
      <c r="L2" s="184"/>
      <c r="M2" s="184"/>
      <c r="N2" s="184"/>
      <c r="O2" s="184"/>
      <c r="P2" s="184"/>
      <c r="Q2" s="184"/>
      <c r="R2" s="184"/>
      <c r="S2" s="184"/>
      <c r="T2" s="184"/>
      <c r="U2" s="184"/>
      <c r="V2" s="184"/>
      <c r="W2" s="184"/>
      <c r="X2" s="184"/>
      <c r="Y2" s="184"/>
      <c r="Z2" s="184"/>
      <c r="AA2" s="184"/>
      <c r="AB2" s="184"/>
      <c r="AC2" s="184"/>
      <c r="AD2" s="184"/>
      <c r="AE2" s="184"/>
      <c r="AF2" s="184"/>
      <c r="AG2" s="184"/>
      <c r="AH2" s="184"/>
      <c r="AI2" s="184"/>
      <c r="AJ2" s="184"/>
      <c r="AK2" s="184"/>
      <c r="AL2" s="184"/>
      <c r="AM2" s="184"/>
      <c r="AN2" s="184"/>
      <c r="AO2" s="184"/>
      <c r="AP2" s="184"/>
      <c r="AQ2" s="184"/>
      <c r="AR2" s="184"/>
      <c r="AS2" s="184"/>
      <c r="AT2" s="184"/>
      <c r="AU2" s="184"/>
      <c r="AV2" s="184"/>
      <c r="AW2" s="184"/>
      <c r="AX2" s="184"/>
      <c r="AY2" s="184"/>
      <c r="AZ2" s="184"/>
      <c r="BA2" s="184"/>
      <c r="BB2" s="184"/>
      <c r="BC2" s="184"/>
      <c r="BD2" s="184"/>
      <c r="BE2" s="184"/>
      <c r="BF2" s="184"/>
      <c r="BG2" s="184"/>
      <c r="BH2" s="184"/>
      <c r="BI2" s="184"/>
      <c r="BJ2" s="184"/>
      <c r="BK2" s="184"/>
      <c r="BL2" s="184"/>
      <c r="BM2" s="184"/>
      <c r="BN2" s="184"/>
      <c r="BO2" s="184"/>
      <c r="BP2" s="184"/>
      <c r="BQ2" s="184"/>
      <c r="BR2" s="184"/>
      <c r="BS2" s="184"/>
      <c r="BT2" s="184"/>
      <c r="BU2" s="184"/>
      <c r="BV2" s="184"/>
      <c r="BW2" s="184"/>
      <c r="BX2" s="184"/>
      <c r="BY2" s="184"/>
      <c r="BZ2" s="184"/>
      <c r="CA2" s="184"/>
      <c r="CB2" s="184"/>
      <c r="CC2" s="184"/>
      <c r="CD2" s="184"/>
      <c r="CE2" s="184"/>
      <c r="CF2" s="184"/>
      <c r="CG2" s="184"/>
      <c r="CH2" s="184"/>
      <c r="CI2" s="184"/>
      <c r="CJ2" s="184"/>
      <c r="CK2" s="184"/>
      <c r="CL2" s="184"/>
      <c r="CM2" s="184"/>
      <c r="CN2" s="184"/>
      <c r="CO2" s="184"/>
      <c r="CP2" s="184"/>
      <c r="CQ2" s="184"/>
      <c r="CR2" s="184"/>
      <c r="CS2" s="184"/>
      <c r="CT2" s="184"/>
      <c r="CU2" s="184"/>
      <c r="CV2" s="184"/>
      <c r="CW2" s="184"/>
      <c r="CX2" s="184"/>
      <c r="CY2" s="184"/>
      <c r="CZ2" s="184"/>
      <c r="DA2" s="184"/>
      <c r="DB2" s="184"/>
      <c r="DC2" s="184"/>
      <c r="DD2" s="184"/>
      <c r="DE2" s="184"/>
      <c r="DF2" s="184"/>
      <c r="DG2" s="184"/>
      <c r="DH2" s="184"/>
      <c r="DI2" s="184"/>
      <c r="DJ2" s="184"/>
      <c r="DK2" s="184"/>
      <c r="DL2" s="184"/>
      <c r="DM2" s="184"/>
      <c r="DN2" s="184"/>
      <c r="DO2" s="184"/>
    </row>
    <row r="3" spans="1:119" ht="18.75" customHeight="1" thickBot="1" x14ac:dyDescent="0.2">
      <c r="A3" s="185"/>
      <c r="B3" s="441" t="s">
        <v>82</v>
      </c>
      <c r="C3" s="442"/>
      <c r="D3" s="442"/>
      <c r="E3" s="443"/>
      <c r="F3" s="443"/>
      <c r="G3" s="443"/>
      <c r="H3" s="443"/>
      <c r="I3" s="443"/>
      <c r="J3" s="443"/>
      <c r="K3" s="443"/>
      <c r="L3" s="443" t="s">
        <v>83</v>
      </c>
      <c r="M3" s="443"/>
      <c r="N3" s="443"/>
      <c r="O3" s="443"/>
      <c r="P3" s="443"/>
      <c r="Q3" s="443"/>
      <c r="R3" s="450"/>
      <c r="S3" s="450"/>
      <c r="T3" s="450"/>
      <c r="U3" s="450"/>
      <c r="V3" s="451"/>
      <c r="W3" s="425" t="s">
        <v>84</v>
      </c>
      <c r="X3" s="426"/>
      <c r="Y3" s="426"/>
      <c r="Z3" s="426"/>
      <c r="AA3" s="426"/>
      <c r="AB3" s="442"/>
      <c r="AC3" s="450" t="s">
        <v>85</v>
      </c>
      <c r="AD3" s="426"/>
      <c r="AE3" s="426"/>
      <c r="AF3" s="426"/>
      <c r="AG3" s="426"/>
      <c r="AH3" s="426"/>
      <c r="AI3" s="426"/>
      <c r="AJ3" s="426"/>
      <c r="AK3" s="426"/>
      <c r="AL3" s="427"/>
      <c r="AM3" s="425" t="s">
        <v>86</v>
      </c>
      <c r="AN3" s="426"/>
      <c r="AO3" s="426"/>
      <c r="AP3" s="426"/>
      <c r="AQ3" s="426"/>
      <c r="AR3" s="426"/>
      <c r="AS3" s="426"/>
      <c r="AT3" s="426"/>
      <c r="AU3" s="426"/>
      <c r="AV3" s="426"/>
      <c r="AW3" s="426"/>
      <c r="AX3" s="427"/>
      <c r="AY3" s="462" t="s">
        <v>1</v>
      </c>
      <c r="AZ3" s="463"/>
      <c r="BA3" s="463"/>
      <c r="BB3" s="463"/>
      <c r="BC3" s="463"/>
      <c r="BD3" s="463"/>
      <c r="BE3" s="463"/>
      <c r="BF3" s="463"/>
      <c r="BG3" s="463"/>
      <c r="BH3" s="463"/>
      <c r="BI3" s="463"/>
      <c r="BJ3" s="463"/>
      <c r="BK3" s="463"/>
      <c r="BL3" s="463"/>
      <c r="BM3" s="464"/>
      <c r="BN3" s="425" t="s">
        <v>87</v>
      </c>
      <c r="BO3" s="426"/>
      <c r="BP3" s="426"/>
      <c r="BQ3" s="426"/>
      <c r="BR3" s="426"/>
      <c r="BS3" s="426"/>
      <c r="BT3" s="426"/>
      <c r="BU3" s="427"/>
      <c r="BV3" s="425" t="s">
        <v>88</v>
      </c>
      <c r="BW3" s="426"/>
      <c r="BX3" s="426"/>
      <c r="BY3" s="426"/>
      <c r="BZ3" s="426"/>
      <c r="CA3" s="426"/>
      <c r="CB3" s="426"/>
      <c r="CC3" s="427"/>
      <c r="CD3" s="462" t="s">
        <v>1</v>
      </c>
      <c r="CE3" s="463"/>
      <c r="CF3" s="463"/>
      <c r="CG3" s="463"/>
      <c r="CH3" s="463"/>
      <c r="CI3" s="463"/>
      <c r="CJ3" s="463"/>
      <c r="CK3" s="463"/>
      <c r="CL3" s="463"/>
      <c r="CM3" s="463"/>
      <c r="CN3" s="463"/>
      <c r="CO3" s="463"/>
      <c r="CP3" s="463"/>
      <c r="CQ3" s="463"/>
      <c r="CR3" s="463"/>
      <c r="CS3" s="464"/>
      <c r="CT3" s="425" t="s">
        <v>89</v>
      </c>
      <c r="CU3" s="426"/>
      <c r="CV3" s="426"/>
      <c r="CW3" s="426"/>
      <c r="CX3" s="426"/>
      <c r="CY3" s="426"/>
      <c r="CZ3" s="426"/>
      <c r="DA3" s="427"/>
      <c r="DB3" s="425" t="s">
        <v>90</v>
      </c>
      <c r="DC3" s="426"/>
      <c r="DD3" s="426"/>
      <c r="DE3" s="426"/>
      <c r="DF3" s="426"/>
      <c r="DG3" s="426"/>
      <c r="DH3" s="426"/>
      <c r="DI3" s="427"/>
      <c r="DJ3" s="184"/>
      <c r="DK3" s="184"/>
      <c r="DL3" s="184"/>
      <c r="DM3" s="184"/>
      <c r="DN3" s="184"/>
      <c r="DO3" s="184"/>
    </row>
    <row r="4" spans="1:119" ht="18.75" customHeight="1" x14ac:dyDescent="0.15">
      <c r="A4" s="185"/>
      <c r="B4" s="444"/>
      <c r="C4" s="445"/>
      <c r="D4" s="445"/>
      <c r="E4" s="446"/>
      <c r="F4" s="446"/>
      <c r="G4" s="446"/>
      <c r="H4" s="446"/>
      <c r="I4" s="446"/>
      <c r="J4" s="446"/>
      <c r="K4" s="446"/>
      <c r="L4" s="446"/>
      <c r="M4" s="446"/>
      <c r="N4" s="446"/>
      <c r="O4" s="446"/>
      <c r="P4" s="446"/>
      <c r="Q4" s="446"/>
      <c r="R4" s="452"/>
      <c r="S4" s="452"/>
      <c r="T4" s="452"/>
      <c r="U4" s="452"/>
      <c r="V4" s="453"/>
      <c r="W4" s="456"/>
      <c r="X4" s="457"/>
      <c r="Y4" s="457"/>
      <c r="Z4" s="457"/>
      <c r="AA4" s="457"/>
      <c r="AB4" s="445"/>
      <c r="AC4" s="452"/>
      <c r="AD4" s="457"/>
      <c r="AE4" s="457"/>
      <c r="AF4" s="457"/>
      <c r="AG4" s="457"/>
      <c r="AH4" s="457"/>
      <c r="AI4" s="457"/>
      <c r="AJ4" s="457"/>
      <c r="AK4" s="457"/>
      <c r="AL4" s="460"/>
      <c r="AM4" s="458"/>
      <c r="AN4" s="459"/>
      <c r="AO4" s="459"/>
      <c r="AP4" s="459"/>
      <c r="AQ4" s="459"/>
      <c r="AR4" s="459"/>
      <c r="AS4" s="459"/>
      <c r="AT4" s="459"/>
      <c r="AU4" s="459"/>
      <c r="AV4" s="459"/>
      <c r="AW4" s="459"/>
      <c r="AX4" s="461"/>
      <c r="AY4" s="428" t="s">
        <v>91</v>
      </c>
      <c r="AZ4" s="429"/>
      <c r="BA4" s="429"/>
      <c r="BB4" s="429"/>
      <c r="BC4" s="429"/>
      <c r="BD4" s="429"/>
      <c r="BE4" s="429"/>
      <c r="BF4" s="429"/>
      <c r="BG4" s="429"/>
      <c r="BH4" s="429"/>
      <c r="BI4" s="429"/>
      <c r="BJ4" s="429"/>
      <c r="BK4" s="429"/>
      <c r="BL4" s="429"/>
      <c r="BM4" s="430"/>
      <c r="BN4" s="431">
        <v>6699357</v>
      </c>
      <c r="BO4" s="432"/>
      <c r="BP4" s="432"/>
      <c r="BQ4" s="432"/>
      <c r="BR4" s="432"/>
      <c r="BS4" s="432"/>
      <c r="BT4" s="432"/>
      <c r="BU4" s="433"/>
      <c r="BV4" s="431">
        <v>7084491</v>
      </c>
      <c r="BW4" s="432"/>
      <c r="BX4" s="432"/>
      <c r="BY4" s="432"/>
      <c r="BZ4" s="432"/>
      <c r="CA4" s="432"/>
      <c r="CB4" s="432"/>
      <c r="CC4" s="433"/>
      <c r="CD4" s="434" t="s">
        <v>92</v>
      </c>
      <c r="CE4" s="435"/>
      <c r="CF4" s="435"/>
      <c r="CG4" s="435"/>
      <c r="CH4" s="435"/>
      <c r="CI4" s="435"/>
      <c r="CJ4" s="435"/>
      <c r="CK4" s="435"/>
      <c r="CL4" s="435"/>
      <c r="CM4" s="435"/>
      <c r="CN4" s="435"/>
      <c r="CO4" s="435"/>
      <c r="CP4" s="435"/>
      <c r="CQ4" s="435"/>
      <c r="CR4" s="435"/>
      <c r="CS4" s="436"/>
      <c r="CT4" s="437">
        <v>7.8</v>
      </c>
      <c r="CU4" s="438"/>
      <c r="CV4" s="438"/>
      <c r="CW4" s="438"/>
      <c r="CX4" s="438"/>
      <c r="CY4" s="438"/>
      <c r="CZ4" s="438"/>
      <c r="DA4" s="439"/>
      <c r="DB4" s="437">
        <v>9.5</v>
      </c>
      <c r="DC4" s="438"/>
      <c r="DD4" s="438"/>
      <c r="DE4" s="438"/>
      <c r="DF4" s="438"/>
      <c r="DG4" s="438"/>
      <c r="DH4" s="438"/>
      <c r="DI4" s="439"/>
      <c r="DJ4" s="184"/>
      <c r="DK4" s="184"/>
      <c r="DL4" s="184"/>
      <c r="DM4" s="184"/>
      <c r="DN4" s="184"/>
      <c r="DO4" s="184"/>
    </row>
    <row r="5" spans="1:119" ht="18.75" customHeight="1" x14ac:dyDescent="0.15">
      <c r="A5" s="185"/>
      <c r="B5" s="447"/>
      <c r="C5" s="448"/>
      <c r="D5" s="448"/>
      <c r="E5" s="449"/>
      <c r="F5" s="449"/>
      <c r="G5" s="449"/>
      <c r="H5" s="449"/>
      <c r="I5" s="449"/>
      <c r="J5" s="449"/>
      <c r="K5" s="449"/>
      <c r="L5" s="449"/>
      <c r="M5" s="449"/>
      <c r="N5" s="449"/>
      <c r="O5" s="449"/>
      <c r="P5" s="449"/>
      <c r="Q5" s="449"/>
      <c r="R5" s="454"/>
      <c r="S5" s="454"/>
      <c r="T5" s="454"/>
      <c r="U5" s="454"/>
      <c r="V5" s="455"/>
      <c r="W5" s="458"/>
      <c r="X5" s="459"/>
      <c r="Y5" s="459"/>
      <c r="Z5" s="459"/>
      <c r="AA5" s="459"/>
      <c r="AB5" s="448"/>
      <c r="AC5" s="454"/>
      <c r="AD5" s="459"/>
      <c r="AE5" s="459"/>
      <c r="AF5" s="459"/>
      <c r="AG5" s="459"/>
      <c r="AH5" s="459"/>
      <c r="AI5" s="459"/>
      <c r="AJ5" s="459"/>
      <c r="AK5" s="459"/>
      <c r="AL5" s="461"/>
      <c r="AM5" s="497" t="s">
        <v>93</v>
      </c>
      <c r="AN5" s="498"/>
      <c r="AO5" s="498"/>
      <c r="AP5" s="498"/>
      <c r="AQ5" s="498"/>
      <c r="AR5" s="498"/>
      <c r="AS5" s="498"/>
      <c r="AT5" s="499"/>
      <c r="AU5" s="500" t="s">
        <v>94</v>
      </c>
      <c r="AV5" s="501"/>
      <c r="AW5" s="501"/>
      <c r="AX5" s="501"/>
      <c r="AY5" s="502" t="s">
        <v>95</v>
      </c>
      <c r="AZ5" s="503"/>
      <c r="BA5" s="503"/>
      <c r="BB5" s="503"/>
      <c r="BC5" s="503"/>
      <c r="BD5" s="503"/>
      <c r="BE5" s="503"/>
      <c r="BF5" s="503"/>
      <c r="BG5" s="503"/>
      <c r="BH5" s="503"/>
      <c r="BI5" s="503"/>
      <c r="BJ5" s="503"/>
      <c r="BK5" s="503"/>
      <c r="BL5" s="503"/>
      <c r="BM5" s="504"/>
      <c r="BN5" s="468">
        <v>6335574</v>
      </c>
      <c r="BO5" s="469"/>
      <c r="BP5" s="469"/>
      <c r="BQ5" s="469"/>
      <c r="BR5" s="469"/>
      <c r="BS5" s="469"/>
      <c r="BT5" s="469"/>
      <c r="BU5" s="470"/>
      <c r="BV5" s="468">
        <v>6675594</v>
      </c>
      <c r="BW5" s="469"/>
      <c r="BX5" s="469"/>
      <c r="BY5" s="469"/>
      <c r="BZ5" s="469"/>
      <c r="CA5" s="469"/>
      <c r="CB5" s="469"/>
      <c r="CC5" s="470"/>
      <c r="CD5" s="471" t="s">
        <v>96</v>
      </c>
      <c r="CE5" s="472"/>
      <c r="CF5" s="472"/>
      <c r="CG5" s="472"/>
      <c r="CH5" s="472"/>
      <c r="CI5" s="472"/>
      <c r="CJ5" s="472"/>
      <c r="CK5" s="472"/>
      <c r="CL5" s="472"/>
      <c r="CM5" s="472"/>
      <c r="CN5" s="472"/>
      <c r="CO5" s="472"/>
      <c r="CP5" s="472"/>
      <c r="CQ5" s="472"/>
      <c r="CR5" s="472"/>
      <c r="CS5" s="473"/>
      <c r="CT5" s="465">
        <v>88.9</v>
      </c>
      <c r="CU5" s="466"/>
      <c r="CV5" s="466"/>
      <c r="CW5" s="466"/>
      <c r="CX5" s="466"/>
      <c r="CY5" s="466"/>
      <c r="CZ5" s="466"/>
      <c r="DA5" s="467"/>
      <c r="DB5" s="465">
        <v>88.8</v>
      </c>
      <c r="DC5" s="466"/>
      <c r="DD5" s="466"/>
      <c r="DE5" s="466"/>
      <c r="DF5" s="466"/>
      <c r="DG5" s="466"/>
      <c r="DH5" s="466"/>
      <c r="DI5" s="467"/>
      <c r="DJ5" s="184"/>
      <c r="DK5" s="184"/>
      <c r="DL5" s="184"/>
      <c r="DM5" s="184"/>
      <c r="DN5" s="184"/>
      <c r="DO5" s="184"/>
    </row>
    <row r="6" spans="1:119" ht="18.75" customHeight="1" x14ac:dyDescent="0.15">
      <c r="A6" s="185"/>
      <c r="B6" s="474" t="s">
        <v>97</v>
      </c>
      <c r="C6" s="475"/>
      <c r="D6" s="475"/>
      <c r="E6" s="476"/>
      <c r="F6" s="476"/>
      <c r="G6" s="476"/>
      <c r="H6" s="476"/>
      <c r="I6" s="476"/>
      <c r="J6" s="476"/>
      <c r="K6" s="476"/>
      <c r="L6" s="476" t="s">
        <v>98</v>
      </c>
      <c r="M6" s="476"/>
      <c r="N6" s="476"/>
      <c r="O6" s="476"/>
      <c r="P6" s="476"/>
      <c r="Q6" s="476"/>
      <c r="R6" s="480"/>
      <c r="S6" s="480"/>
      <c r="T6" s="480"/>
      <c r="U6" s="480"/>
      <c r="V6" s="481"/>
      <c r="W6" s="484" t="s">
        <v>99</v>
      </c>
      <c r="X6" s="485"/>
      <c r="Y6" s="485"/>
      <c r="Z6" s="485"/>
      <c r="AA6" s="485"/>
      <c r="AB6" s="475"/>
      <c r="AC6" s="488" t="s">
        <v>100</v>
      </c>
      <c r="AD6" s="489"/>
      <c r="AE6" s="489"/>
      <c r="AF6" s="489"/>
      <c r="AG6" s="489"/>
      <c r="AH6" s="489"/>
      <c r="AI6" s="489"/>
      <c r="AJ6" s="489"/>
      <c r="AK6" s="489"/>
      <c r="AL6" s="490"/>
      <c r="AM6" s="497" t="s">
        <v>101</v>
      </c>
      <c r="AN6" s="498"/>
      <c r="AO6" s="498"/>
      <c r="AP6" s="498"/>
      <c r="AQ6" s="498"/>
      <c r="AR6" s="498"/>
      <c r="AS6" s="498"/>
      <c r="AT6" s="499"/>
      <c r="AU6" s="500" t="s">
        <v>94</v>
      </c>
      <c r="AV6" s="501"/>
      <c r="AW6" s="501"/>
      <c r="AX6" s="501"/>
      <c r="AY6" s="502" t="s">
        <v>102</v>
      </c>
      <c r="AZ6" s="503"/>
      <c r="BA6" s="503"/>
      <c r="BB6" s="503"/>
      <c r="BC6" s="503"/>
      <c r="BD6" s="503"/>
      <c r="BE6" s="503"/>
      <c r="BF6" s="503"/>
      <c r="BG6" s="503"/>
      <c r="BH6" s="503"/>
      <c r="BI6" s="503"/>
      <c r="BJ6" s="503"/>
      <c r="BK6" s="503"/>
      <c r="BL6" s="503"/>
      <c r="BM6" s="504"/>
      <c r="BN6" s="468">
        <v>363783</v>
      </c>
      <c r="BO6" s="469"/>
      <c r="BP6" s="469"/>
      <c r="BQ6" s="469"/>
      <c r="BR6" s="469"/>
      <c r="BS6" s="469"/>
      <c r="BT6" s="469"/>
      <c r="BU6" s="470"/>
      <c r="BV6" s="468">
        <v>408897</v>
      </c>
      <c r="BW6" s="469"/>
      <c r="BX6" s="469"/>
      <c r="BY6" s="469"/>
      <c r="BZ6" s="469"/>
      <c r="CA6" s="469"/>
      <c r="CB6" s="469"/>
      <c r="CC6" s="470"/>
      <c r="CD6" s="471" t="s">
        <v>103</v>
      </c>
      <c r="CE6" s="472"/>
      <c r="CF6" s="472"/>
      <c r="CG6" s="472"/>
      <c r="CH6" s="472"/>
      <c r="CI6" s="472"/>
      <c r="CJ6" s="472"/>
      <c r="CK6" s="472"/>
      <c r="CL6" s="472"/>
      <c r="CM6" s="472"/>
      <c r="CN6" s="472"/>
      <c r="CO6" s="472"/>
      <c r="CP6" s="472"/>
      <c r="CQ6" s="472"/>
      <c r="CR6" s="472"/>
      <c r="CS6" s="473"/>
      <c r="CT6" s="505">
        <v>94.3</v>
      </c>
      <c r="CU6" s="506"/>
      <c r="CV6" s="506"/>
      <c r="CW6" s="506"/>
      <c r="CX6" s="506"/>
      <c r="CY6" s="506"/>
      <c r="CZ6" s="506"/>
      <c r="DA6" s="507"/>
      <c r="DB6" s="505">
        <v>95.4</v>
      </c>
      <c r="DC6" s="506"/>
      <c r="DD6" s="506"/>
      <c r="DE6" s="506"/>
      <c r="DF6" s="506"/>
      <c r="DG6" s="506"/>
      <c r="DH6" s="506"/>
      <c r="DI6" s="507"/>
      <c r="DJ6" s="184"/>
      <c r="DK6" s="184"/>
      <c r="DL6" s="184"/>
      <c r="DM6" s="184"/>
      <c r="DN6" s="184"/>
      <c r="DO6" s="184"/>
    </row>
    <row r="7" spans="1:119" ht="18.75" customHeight="1" x14ac:dyDescent="0.15">
      <c r="A7" s="185"/>
      <c r="B7" s="444"/>
      <c r="C7" s="445"/>
      <c r="D7" s="445"/>
      <c r="E7" s="446"/>
      <c r="F7" s="446"/>
      <c r="G7" s="446"/>
      <c r="H7" s="446"/>
      <c r="I7" s="446"/>
      <c r="J7" s="446"/>
      <c r="K7" s="446"/>
      <c r="L7" s="446"/>
      <c r="M7" s="446"/>
      <c r="N7" s="446"/>
      <c r="O7" s="446"/>
      <c r="P7" s="446"/>
      <c r="Q7" s="446"/>
      <c r="R7" s="452"/>
      <c r="S7" s="452"/>
      <c r="T7" s="452"/>
      <c r="U7" s="452"/>
      <c r="V7" s="453"/>
      <c r="W7" s="456"/>
      <c r="X7" s="457"/>
      <c r="Y7" s="457"/>
      <c r="Z7" s="457"/>
      <c r="AA7" s="457"/>
      <c r="AB7" s="445"/>
      <c r="AC7" s="491"/>
      <c r="AD7" s="492"/>
      <c r="AE7" s="492"/>
      <c r="AF7" s="492"/>
      <c r="AG7" s="492"/>
      <c r="AH7" s="492"/>
      <c r="AI7" s="492"/>
      <c r="AJ7" s="492"/>
      <c r="AK7" s="492"/>
      <c r="AL7" s="493"/>
      <c r="AM7" s="497" t="s">
        <v>104</v>
      </c>
      <c r="AN7" s="498"/>
      <c r="AO7" s="498"/>
      <c r="AP7" s="498"/>
      <c r="AQ7" s="498"/>
      <c r="AR7" s="498"/>
      <c r="AS7" s="498"/>
      <c r="AT7" s="499"/>
      <c r="AU7" s="500" t="s">
        <v>94</v>
      </c>
      <c r="AV7" s="501"/>
      <c r="AW7" s="501"/>
      <c r="AX7" s="501"/>
      <c r="AY7" s="502" t="s">
        <v>105</v>
      </c>
      <c r="AZ7" s="503"/>
      <c r="BA7" s="503"/>
      <c r="BB7" s="503"/>
      <c r="BC7" s="503"/>
      <c r="BD7" s="503"/>
      <c r="BE7" s="503"/>
      <c r="BF7" s="503"/>
      <c r="BG7" s="503"/>
      <c r="BH7" s="503"/>
      <c r="BI7" s="503"/>
      <c r="BJ7" s="503"/>
      <c r="BK7" s="503"/>
      <c r="BL7" s="503"/>
      <c r="BM7" s="504"/>
      <c r="BN7" s="468">
        <v>34427</v>
      </c>
      <c r="BO7" s="469"/>
      <c r="BP7" s="469"/>
      <c r="BQ7" s="469"/>
      <c r="BR7" s="469"/>
      <c r="BS7" s="469"/>
      <c r="BT7" s="469"/>
      <c r="BU7" s="470"/>
      <c r="BV7" s="468">
        <v>7201</v>
      </c>
      <c r="BW7" s="469"/>
      <c r="BX7" s="469"/>
      <c r="BY7" s="469"/>
      <c r="BZ7" s="469"/>
      <c r="CA7" s="469"/>
      <c r="CB7" s="469"/>
      <c r="CC7" s="470"/>
      <c r="CD7" s="471" t="s">
        <v>106</v>
      </c>
      <c r="CE7" s="472"/>
      <c r="CF7" s="472"/>
      <c r="CG7" s="472"/>
      <c r="CH7" s="472"/>
      <c r="CI7" s="472"/>
      <c r="CJ7" s="472"/>
      <c r="CK7" s="472"/>
      <c r="CL7" s="472"/>
      <c r="CM7" s="472"/>
      <c r="CN7" s="472"/>
      <c r="CO7" s="472"/>
      <c r="CP7" s="472"/>
      <c r="CQ7" s="472"/>
      <c r="CR7" s="472"/>
      <c r="CS7" s="473"/>
      <c r="CT7" s="468">
        <v>4248114</v>
      </c>
      <c r="CU7" s="469"/>
      <c r="CV7" s="469"/>
      <c r="CW7" s="469"/>
      <c r="CX7" s="469"/>
      <c r="CY7" s="469"/>
      <c r="CZ7" s="469"/>
      <c r="DA7" s="470"/>
      <c r="DB7" s="468">
        <v>4234698</v>
      </c>
      <c r="DC7" s="469"/>
      <c r="DD7" s="469"/>
      <c r="DE7" s="469"/>
      <c r="DF7" s="469"/>
      <c r="DG7" s="469"/>
      <c r="DH7" s="469"/>
      <c r="DI7" s="470"/>
      <c r="DJ7" s="184"/>
      <c r="DK7" s="184"/>
      <c r="DL7" s="184"/>
      <c r="DM7" s="184"/>
      <c r="DN7" s="184"/>
      <c r="DO7" s="184"/>
    </row>
    <row r="8" spans="1:119" ht="18.75" customHeight="1" thickBot="1" x14ac:dyDescent="0.2">
      <c r="A8" s="185"/>
      <c r="B8" s="477"/>
      <c r="C8" s="478"/>
      <c r="D8" s="478"/>
      <c r="E8" s="479"/>
      <c r="F8" s="479"/>
      <c r="G8" s="479"/>
      <c r="H8" s="479"/>
      <c r="I8" s="479"/>
      <c r="J8" s="479"/>
      <c r="K8" s="479"/>
      <c r="L8" s="479"/>
      <c r="M8" s="479"/>
      <c r="N8" s="479"/>
      <c r="O8" s="479"/>
      <c r="P8" s="479"/>
      <c r="Q8" s="479"/>
      <c r="R8" s="482"/>
      <c r="S8" s="482"/>
      <c r="T8" s="482"/>
      <c r="U8" s="482"/>
      <c r="V8" s="483"/>
      <c r="W8" s="486"/>
      <c r="X8" s="487"/>
      <c r="Y8" s="487"/>
      <c r="Z8" s="487"/>
      <c r="AA8" s="487"/>
      <c r="AB8" s="478"/>
      <c r="AC8" s="494"/>
      <c r="AD8" s="495"/>
      <c r="AE8" s="495"/>
      <c r="AF8" s="495"/>
      <c r="AG8" s="495"/>
      <c r="AH8" s="495"/>
      <c r="AI8" s="495"/>
      <c r="AJ8" s="495"/>
      <c r="AK8" s="495"/>
      <c r="AL8" s="496"/>
      <c r="AM8" s="497" t="s">
        <v>107</v>
      </c>
      <c r="AN8" s="498"/>
      <c r="AO8" s="498"/>
      <c r="AP8" s="498"/>
      <c r="AQ8" s="498"/>
      <c r="AR8" s="498"/>
      <c r="AS8" s="498"/>
      <c r="AT8" s="499"/>
      <c r="AU8" s="500" t="s">
        <v>94</v>
      </c>
      <c r="AV8" s="501"/>
      <c r="AW8" s="501"/>
      <c r="AX8" s="501"/>
      <c r="AY8" s="502" t="s">
        <v>108</v>
      </c>
      <c r="AZ8" s="503"/>
      <c r="BA8" s="503"/>
      <c r="BB8" s="503"/>
      <c r="BC8" s="503"/>
      <c r="BD8" s="503"/>
      <c r="BE8" s="503"/>
      <c r="BF8" s="503"/>
      <c r="BG8" s="503"/>
      <c r="BH8" s="503"/>
      <c r="BI8" s="503"/>
      <c r="BJ8" s="503"/>
      <c r="BK8" s="503"/>
      <c r="BL8" s="503"/>
      <c r="BM8" s="504"/>
      <c r="BN8" s="468">
        <v>329356</v>
      </c>
      <c r="BO8" s="469"/>
      <c r="BP8" s="469"/>
      <c r="BQ8" s="469"/>
      <c r="BR8" s="469"/>
      <c r="BS8" s="469"/>
      <c r="BT8" s="469"/>
      <c r="BU8" s="470"/>
      <c r="BV8" s="468">
        <v>401696</v>
      </c>
      <c r="BW8" s="469"/>
      <c r="BX8" s="469"/>
      <c r="BY8" s="469"/>
      <c r="BZ8" s="469"/>
      <c r="CA8" s="469"/>
      <c r="CB8" s="469"/>
      <c r="CC8" s="470"/>
      <c r="CD8" s="471" t="s">
        <v>109</v>
      </c>
      <c r="CE8" s="472"/>
      <c r="CF8" s="472"/>
      <c r="CG8" s="472"/>
      <c r="CH8" s="472"/>
      <c r="CI8" s="472"/>
      <c r="CJ8" s="472"/>
      <c r="CK8" s="472"/>
      <c r="CL8" s="472"/>
      <c r="CM8" s="472"/>
      <c r="CN8" s="472"/>
      <c r="CO8" s="472"/>
      <c r="CP8" s="472"/>
      <c r="CQ8" s="472"/>
      <c r="CR8" s="472"/>
      <c r="CS8" s="473"/>
      <c r="CT8" s="508">
        <v>0.62</v>
      </c>
      <c r="CU8" s="509"/>
      <c r="CV8" s="509"/>
      <c r="CW8" s="509"/>
      <c r="CX8" s="509"/>
      <c r="CY8" s="509"/>
      <c r="CZ8" s="509"/>
      <c r="DA8" s="510"/>
      <c r="DB8" s="508">
        <v>0.63</v>
      </c>
      <c r="DC8" s="509"/>
      <c r="DD8" s="509"/>
      <c r="DE8" s="509"/>
      <c r="DF8" s="509"/>
      <c r="DG8" s="509"/>
      <c r="DH8" s="509"/>
      <c r="DI8" s="510"/>
      <c r="DJ8" s="184"/>
      <c r="DK8" s="184"/>
      <c r="DL8" s="184"/>
      <c r="DM8" s="184"/>
      <c r="DN8" s="184"/>
      <c r="DO8" s="184"/>
    </row>
    <row r="9" spans="1:119" ht="18.75" customHeight="1" thickBot="1" x14ac:dyDescent="0.2">
      <c r="A9" s="185"/>
      <c r="B9" s="462" t="s">
        <v>110</v>
      </c>
      <c r="C9" s="463"/>
      <c r="D9" s="463"/>
      <c r="E9" s="463"/>
      <c r="F9" s="463"/>
      <c r="G9" s="463"/>
      <c r="H9" s="463"/>
      <c r="I9" s="463"/>
      <c r="J9" s="463"/>
      <c r="K9" s="511"/>
      <c r="L9" s="512" t="s">
        <v>111</v>
      </c>
      <c r="M9" s="513"/>
      <c r="N9" s="513"/>
      <c r="O9" s="513"/>
      <c r="P9" s="513"/>
      <c r="Q9" s="514"/>
      <c r="R9" s="515">
        <v>18169</v>
      </c>
      <c r="S9" s="516"/>
      <c r="T9" s="516"/>
      <c r="U9" s="516"/>
      <c r="V9" s="517"/>
      <c r="W9" s="425" t="s">
        <v>112</v>
      </c>
      <c r="X9" s="426"/>
      <c r="Y9" s="426"/>
      <c r="Z9" s="426"/>
      <c r="AA9" s="426"/>
      <c r="AB9" s="426"/>
      <c r="AC9" s="426"/>
      <c r="AD9" s="426"/>
      <c r="AE9" s="426"/>
      <c r="AF9" s="426"/>
      <c r="AG9" s="426"/>
      <c r="AH9" s="426"/>
      <c r="AI9" s="426"/>
      <c r="AJ9" s="426"/>
      <c r="AK9" s="426"/>
      <c r="AL9" s="427"/>
      <c r="AM9" s="497" t="s">
        <v>113</v>
      </c>
      <c r="AN9" s="498"/>
      <c r="AO9" s="498"/>
      <c r="AP9" s="498"/>
      <c r="AQ9" s="498"/>
      <c r="AR9" s="498"/>
      <c r="AS9" s="498"/>
      <c r="AT9" s="499"/>
      <c r="AU9" s="500" t="s">
        <v>114</v>
      </c>
      <c r="AV9" s="501"/>
      <c r="AW9" s="501"/>
      <c r="AX9" s="501"/>
      <c r="AY9" s="502" t="s">
        <v>115</v>
      </c>
      <c r="AZ9" s="503"/>
      <c r="BA9" s="503"/>
      <c r="BB9" s="503"/>
      <c r="BC9" s="503"/>
      <c r="BD9" s="503"/>
      <c r="BE9" s="503"/>
      <c r="BF9" s="503"/>
      <c r="BG9" s="503"/>
      <c r="BH9" s="503"/>
      <c r="BI9" s="503"/>
      <c r="BJ9" s="503"/>
      <c r="BK9" s="503"/>
      <c r="BL9" s="503"/>
      <c r="BM9" s="504"/>
      <c r="BN9" s="468">
        <v>-72340</v>
      </c>
      <c r="BO9" s="469"/>
      <c r="BP9" s="469"/>
      <c r="BQ9" s="469"/>
      <c r="BR9" s="469"/>
      <c r="BS9" s="469"/>
      <c r="BT9" s="469"/>
      <c r="BU9" s="470"/>
      <c r="BV9" s="468">
        <v>21020</v>
      </c>
      <c r="BW9" s="469"/>
      <c r="BX9" s="469"/>
      <c r="BY9" s="469"/>
      <c r="BZ9" s="469"/>
      <c r="CA9" s="469"/>
      <c r="CB9" s="469"/>
      <c r="CC9" s="470"/>
      <c r="CD9" s="471" t="s">
        <v>116</v>
      </c>
      <c r="CE9" s="472"/>
      <c r="CF9" s="472"/>
      <c r="CG9" s="472"/>
      <c r="CH9" s="472"/>
      <c r="CI9" s="472"/>
      <c r="CJ9" s="472"/>
      <c r="CK9" s="472"/>
      <c r="CL9" s="472"/>
      <c r="CM9" s="472"/>
      <c r="CN9" s="472"/>
      <c r="CO9" s="472"/>
      <c r="CP9" s="472"/>
      <c r="CQ9" s="472"/>
      <c r="CR9" s="472"/>
      <c r="CS9" s="473"/>
      <c r="CT9" s="465">
        <v>12.5</v>
      </c>
      <c r="CU9" s="466"/>
      <c r="CV9" s="466"/>
      <c r="CW9" s="466"/>
      <c r="CX9" s="466"/>
      <c r="CY9" s="466"/>
      <c r="CZ9" s="466"/>
      <c r="DA9" s="467"/>
      <c r="DB9" s="465">
        <v>13.7</v>
      </c>
      <c r="DC9" s="466"/>
      <c r="DD9" s="466"/>
      <c r="DE9" s="466"/>
      <c r="DF9" s="466"/>
      <c r="DG9" s="466"/>
      <c r="DH9" s="466"/>
      <c r="DI9" s="467"/>
      <c r="DJ9" s="184"/>
      <c r="DK9" s="184"/>
      <c r="DL9" s="184"/>
      <c r="DM9" s="184"/>
      <c r="DN9" s="184"/>
      <c r="DO9" s="184"/>
    </row>
    <row r="10" spans="1:119" ht="18.75" customHeight="1" thickBot="1" x14ac:dyDescent="0.2">
      <c r="A10" s="185"/>
      <c r="B10" s="462"/>
      <c r="C10" s="463"/>
      <c r="D10" s="463"/>
      <c r="E10" s="463"/>
      <c r="F10" s="463"/>
      <c r="G10" s="463"/>
      <c r="H10" s="463"/>
      <c r="I10" s="463"/>
      <c r="J10" s="463"/>
      <c r="K10" s="511"/>
      <c r="L10" s="518" t="s">
        <v>117</v>
      </c>
      <c r="M10" s="498"/>
      <c r="N10" s="498"/>
      <c r="O10" s="498"/>
      <c r="P10" s="498"/>
      <c r="Q10" s="499"/>
      <c r="R10" s="519">
        <v>18395</v>
      </c>
      <c r="S10" s="520"/>
      <c r="T10" s="520"/>
      <c r="U10" s="520"/>
      <c r="V10" s="521"/>
      <c r="W10" s="456"/>
      <c r="X10" s="457"/>
      <c r="Y10" s="457"/>
      <c r="Z10" s="457"/>
      <c r="AA10" s="457"/>
      <c r="AB10" s="457"/>
      <c r="AC10" s="457"/>
      <c r="AD10" s="457"/>
      <c r="AE10" s="457"/>
      <c r="AF10" s="457"/>
      <c r="AG10" s="457"/>
      <c r="AH10" s="457"/>
      <c r="AI10" s="457"/>
      <c r="AJ10" s="457"/>
      <c r="AK10" s="457"/>
      <c r="AL10" s="460"/>
      <c r="AM10" s="497" t="s">
        <v>118</v>
      </c>
      <c r="AN10" s="498"/>
      <c r="AO10" s="498"/>
      <c r="AP10" s="498"/>
      <c r="AQ10" s="498"/>
      <c r="AR10" s="498"/>
      <c r="AS10" s="498"/>
      <c r="AT10" s="499"/>
      <c r="AU10" s="500" t="s">
        <v>94</v>
      </c>
      <c r="AV10" s="501"/>
      <c r="AW10" s="501"/>
      <c r="AX10" s="501"/>
      <c r="AY10" s="502" t="s">
        <v>119</v>
      </c>
      <c r="AZ10" s="503"/>
      <c r="BA10" s="503"/>
      <c r="BB10" s="503"/>
      <c r="BC10" s="503"/>
      <c r="BD10" s="503"/>
      <c r="BE10" s="503"/>
      <c r="BF10" s="503"/>
      <c r="BG10" s="503"/>
      <c r="BH10" s="503"/>
      <c r="BI10" s="503"/>
      <c r="BJ10" s="503"/>
      <c r="BK10" s="503"/>
      <c r="BL10" s="503"/>
      <c r="BM10" s="504"/>
      <c r="BN10" s="468">
        <v>238304</v>
      </c>
      <c r="BO10" s="469"/>
      <c r="BP10" s="469"/>
      <c r="BQ10" s="469"/>
      <c r="BR10" s="469"/>
      <c r="BS10" s="469"/>
      <c r="BT10" s="469"/>
      <c r="BU10" s="470"/>
      <c r="BV10" s="468">
        <v>344276</v>
      </c>
      <c r="BW10" s="469"/>
      <c r="BX10" s="469"/>
      <c r="BY10" s="469"/>
      <c r="BZ10" s="469"/>
      <c r="CA10" s="469"/>
      <c r="CB10" s="469"/>
      <c r="CC10" s="470"/>
      <c r="CD10" s="189" t="s">
        <v>120</v>
      </c>
      <c r="CE10" s="190"/>
      <c r="CF10" s="190"/>
      <c r="CG10" s="190"/>
      <c r="CH10" s="190"/>
      <c r="CI10" s="190"/>
      <c r="CJ10" s="190"/>
      <c r="CK10" s="190"/>
      <c r="CL10" s="190"/>
      <c r="CM10" s="190"/>
      <c r="CN10" s="190"/>
      <c r="CO10" s="190"/>
      <c r="CP10" s="190"/>
      <c r="CQ10" s="190"/>
      <c r="CR10" s="190"/>
      <c r="CS10" s="191"/>
      <c r="CT10" s="192"/>
      <c r="CU10" s="193"/>
      <c r="CV10" s="193"/>
      <c r="CW10" s="193"/>
      <c r="CX10" s="193"/>
      <c r="CY10" s="193"/>
      <c r="CZ10" s="193"/>
      <c r="DA10" s="194"/>
      <c r="DB10" s="192"/>
      <c r="DC10" s="193"/>
      <c r="DD10" s="193"/>
      <c r="DE10" s="193"/>
      <c r="DF10" s="193"/>
      <c r="DG10" s="193"/>
      <c r="DH10" s="193"/>
      <c r="DI10" s="194"/>
      <c r="DJ10" s="184"/>
      <c r="DK10" s="184"/>
      <c r="DL10" s="184"/>
      <c r="DM10" s="184"/>
      <c r="DN10" s="184"/>
      <c r="DO10" s="184"/>
    </row>
    <row r="11" spans="1:119" ht="18.75" customHeight="1" thickBot="1" x14ac:dyDescent="0.2">
      <c r="A11" s="185"/>
      <c r="B11" s="462"/>
      <c r="C11" s="463"/>
      <c r="D11" s="463"/>
      <c r="E11" s="463"/>
      <c r="F11" s="463"/>
      <c r="G11" s="463"/>
      <c r="H11" s="463"/>
      <c r="I11" s="463"/>
      <c r="J11" s="463"/>
      <c r="K11" s="511"/>
      <c r="L11" s="522" t="s">
        <v>121</v>
      </c>
      <c r="M11" s="523"/>
      <c r="N11" s="523"/>
      <c r="O11" s="523"/>
      <c r="P11" s="523"/>
      <c r="Q11" s="524"/>
      <c r="R11" s="525" t="s">
        <v>122</v>
      </c>
      <c r="S11" s="526"/>
      <c r="T11" s="526"/>
      <c r="U11" s="526"/>
      <c r="V11" s="527"/>
      <c r="W11" s="456"/>
      <c r="X11" s="457"/>
      <c r="Y11" s="457"/>
      <c r="Z11" s="457"/>
      <c r="AA11" s="457"/>
      <c r="AB11" s="457"/>
      <c r="AC11" s="457"/>
      <c r="AD11" s="457"/>
      <c r="AE11" s="457"/>
      <c r="AF11" s="457"/>
      <c r="AG11" s="457"/>
      <c r="AH11" s="457"/>
      <c r="AI11" s="457"/>
      <c r="AJ11" s="457"/>
      <c r="AK11" s="457"/>
      <c r="AL11" s="460"/>
      <c r="AM11" s="497" t="s">
        <v>123</v>
      </c>
      <c r="AN11" s="498"/>
      <c r="AO11" s="498"/>
      <c r="AP11" s="498"/>
      <c r="AQ11" s="498"/>
      <c r="AR11" s="498"/>
      <c r="AS11" s="498"/>
      <c r="AT11" s="499"/>
      <c r="AU11" s="500" t="s">
        <v>124</v>
      </c>
      <c r="AV11" s="501"/>
      <c r="AW11" s="501"/>
      <c r="AX11" s="501"/>
      <c r="AY11" s="502" t="s">
        <v>125</v>
      </c>
      <c r="AZ11" s="503"/>
      <c r="BA11" s="503"/>
      <c r="BB11" s="503"/>
      <c r="BC11" s="503"/>
      <c r="BD11" s="503"/>
      <c r="BE11" s="503"/>
      <c r="BF11" s="503"/>
      <c r="BG11" s="503"/>
      <c r="BH11" s="503"/>
      <c r="BI11" s="503"/>
      <c r="BJ11" s="503"/>
      <c r="BK11" s="503"/>
      <c r="BL11" s="503"/>
      <c r="BM11" s="504"/>
      <c r="BN11" s="468">
        <v>0</v>
      </c>
      <c r="BO11" s="469"/>
      <c r="BP11" s="469"/>
      <c r="BQ11" s="469"/>
      <c r="BR11" s="469"/>
      <c r="BS11" s="469"/>
      <c r="BT11" s="469"/>
      <c r="BU11" s="470"/>
      <c r="BV11" s="468">
        <v>0</v>
      </c>
      <c r="BW11" s="469"/>
      <c r="BX11" s="469"/>
      <c r="BY11" s="469"/>
      <c r="BZ11" s="469"/>
      <c r="CA11" s="469"/>
      <c r="CB11" s="469"/>
      <c r="CC11" s="470"/>
      <c r="CD11" s="471" t="s">
        <v>126</v>
      </c>
      <c r="CE11" s="472"/>
      <c r="CF11" s="472"/>
      <c r="CG11" s="472"/>
      <c r="CH11" s="472"/>
      <c r="CI11" s="472"/>
      <c r="CJ11" s="472"/>
      <c r="CK11" s="472"/>
      <c r="CL11" s="472"/>
      <c r="CM11" s="472"/>
      <c r="CN11" s="472"/>
      <c r="CO11" s="472"/>
      <c r="CP11" s="472"/>
      <c r="CQ11" s="472"/>
      <c r="CR11" s="472"/>
      <c r="CS11" s="473"/>
      <c r="CT11" s="508" t="s">
        <v>127</v>
      </c>
      <c r="CU11" s="509"/>
      <c r="CV11" s="509"/>
      <c r="CW11" s="509"/>
      <c r="CX11" s="509"/>
      <c r="CY11" s="509"/>
      <c r="CZ11" s="509"/>
      <c r="DA11" s="510"/>
      <c r="DB11" s="508" t="s">
        <v>128</v>
      </c>
      <c r="DC11" s="509"/>
      <c r="DD11" s="509"/>
      <c r="DE11" s="509"/>
      <c r="DF11" s="509"/>
      <c r="DG11" s="509"/>
      <c r="DH11" s="509"/>
      <c r="DI11" s="510"/>
      <c r="DJ11" s="184"/>
      <c r="DK11" s="184"/>
      <c r="DL11" s="184"/>
      <c r="DM11" s="184"/>
      <c r="DN11" s="184"/>
      <c r="DO11" s="184"/>
    </row>
    <row r="12" spans="1:119" ht="18.75" customHeight="1" x14ac:dyDescent="0.15">
      <c r="A12" s="185"/>
      <c r="B12" s="528" t="s">
        <v>129</v>
      </c>
      <c r="C12" s="529"/>
      <c r="D12" s="529"/>
      <c r="E12" s="529"/>
      <c r="F12" s="529"/>
      <c r="G12" s="529"/>
      <c r="H12" s="529"/>
      <c r="I12" s="529"/>
      <c r="J12" s="529"/>
      <c r="K12" s="530"/>
      <c r="L12" s="537" t="s">
        <v>130</v>
      </c>
      <c r="M12" s="538"/>
      <c r="N12" s="538"/>
      <c r="O12" s="538"/>
      <c r="P12" s="538"/>
      <c r="Q12" s="539"/>
      <c r="R12" s="540">
        <v>18428</v>
      </c>
      <c r="S12" s="541"/>
      <c r="T12" s="541"/>
      <c r="U12" s="541"/>
      <c r="V12" s="542"/>
      <c r="W12" s="543" t="s">
        <v>1</v>
      </c>
      <c r="X12" s="501"/>
      <c r="Y12" s="501"/>
      <c r="Z12" s="501"/>
      <c r="AA12" s="501"/>
      <c r="AB12" s="544"/>
      <c r="AC12" s="545" t="s">
        <v>131</v>
      </c>
      <c r="AD12" s="546"/>
      <c r="AE12" s="546"/>
      <c r="AF12" s="546"/>
      <c r="AG12" s="547"/>
      <c r="AH12" s="545" t="s">
        <v>132</v>
      </c>
      <c r="AI12" s="546"/>
      <c r="AJ12" s="546"/>
      <c r="AK12" s="546"/>
      <c r="AL12" s="548"/>
      <c r="AM12" s="497" t="s">
        <v>133</v>
      </c>
      <c r="AN12" s="498"/>
      <c r="AO12" s="498"/>
      <c r="AP12" s="498"/>
      <c r="AQ12" s="498"/>
      <c r="AR12" s="498"/>
      <c r="AS12" s="498"/>
      <c r="AT12" s="499"/>
      <c r="AU12" s="500" t="s">
        <v>124</v>
      </c>
      <c r="AV12" s="501"/>
      <c r="AW12" s="501"/>
      <c r="AX12" s="501"/>
      <c r="AY12" s="502" t="s">
        <v>134</v>
      </c>
      <c r="AZ12" s="503"/>
      <c r="BA12" s="503"/>
      <c r="BB12" s="503"/>
      <c r="BC12" s="503"/>
      <c r="BD12" s="503"/>
      <c r="BE12" s="503"/>
      <c r="BF12" s="503"/>
      <c r="BG12" s="503"/>
      <c r="BH12" s="503"/>
      <c r="BI12" s="503"/>
      <c r="BJ12" s="503"/>
      <c r="BK12" s="503"/>
      <c r="BL12" s="503"/>
      <c r="BM12" s="504"/>
      <c r="BN12" s="468">
        <v>140000</v>
      </c>
      <c r="BO12" s="469"/>
      <c r="BP12" s="469"/>
      <c r="BQ12" s="469"/>
      <c r="BR12" s="469"/>
      <c r="BS12" s="469"/>
      <c r="BT12" s="469"/>
      <c r="BU12" s="470"/>
      <c r="BV12" s="468">
        <v>0</v>
      </c>
      <c r="BW12" s="469"/>
      <c r="BX12" s="469"/>
      <c r="BY12" s="469"/>
      <c r="BZ12" s="469"/>
      <c r="CA12" s="469"/>
      <c r="CB12" s="469"/>
      <c r="CC12" s="470"/>
      <c r="CD12" s="471" t="s">
        <v>135</v>
      </c>
      <c r="CE12" s="472"/>
      <c r="CF12" s="472"/>
      <c r="CG12" s="472"/>
      <c r="CH12" s="472"/>
      <c r="CI12" s="472"/>
      <c r="CJ12" s="472"/>
      <c r="CK12" s="472"/>
      <c r="CL12" s="472"/>
      <c r="CM12" s="472"/>
      <c r="CN12" s="472"/>
      <c r="CO12" s="472"/>
      <c r="CP12" s="472"/>
      <c r="CQ12" s="472"/>
      <c r="CR12" s="472"/>
      <c r="CS12" s="473"/>
      <c r="CT12" s="508" t="s">
        <v>136</v>
      </c>
      <c r="CU12" s="509"/>
      <c r="CV12" s="509"/>
      <c r="CW12" s="509"/>
      <c r="CX12" s="509"/>
      <c r="CY12" s="509"/>
      <c r="CZ12" s="509"/>
      <c r="DA12" s="510"/>
      <c r="DB12" s="508" t="s">
        <v>127</v>
      </c>
      <c r="DC12" s="509"/>
      <c r="DD12" s="509"/>
      <c r="DE12" s="509"/>
      <c r="DF12" s="509"/>
      <c r="DG12" s="509"/>
      <c r="DH12" s="509"/>
      <c r="DI12" s="510"/>
      <c r="DJ12" s="184"/>
      <c r="DK12" s="184"/>
      <c r="DL12" s="184"/>
      <c r="DM12" s="184"/>
      <c r="DN12" s="184"/>
      <c r="DO12" s="184"/>
    </row>
    <row r="13" spans="1:119" ht="18.75" customHeight="1" x14ac:dyDescent="0.15">
      <c r="A13" s="185"/>
      <c r="B13" s="531"/>
      <c r="C13" s="532"/>
      <c r="D13" s="532"/>
      <c r="E13" s="532"/>
      <c r="F13" s="532"/>
      <c r="G13" s="532"/>
      <c r="H13" s="532"/>
      <c r="I13" s="532"/>
      <c r="J13" s="532"/>
      <c r="K13" s="533"/>
      <c r="L13" s="195"/>
      <c r="M13" s="559" t="s">
        <v>137</v>
      </c>
      <c r="N13" s="560"/>
      <c r="O13" s="560"/>
      <c r="P13" s="560"/>
      <c r="Q13" s="561"/>
      <c r="R13" s="552">
        <v>17902</v>
      </c>
      <c r="S13" s="553"/>
      <c r="T13" s="553"/>
      <c r="U13" s="553"/>
      <c r="V13" s="554"/>
      <c r="W13" s="484" t="s">
        <v>138</v>
      </c>
      <c r="X13" s="485"/>
      <c r="Y13" s="485"/>
      <c r="Z13" s="485"/>
      <c r="AA13" s="485"/>
      <c r="AB13" s="475"/>
      <c r="AC13" s="519">
        <v>142</v>
      </c>
      <c r="AD13" s="520"/>
      <c r="AE13" s="520"/>
      <c r="AF13" s="520"/>
      <c r="AG13" s="562"/>
      <c r="AH13" s="519">
        <v>123</v>
      </c>
      <c r="AI13" s="520"/>
      <c r="AJ13" s="520"/>
      <c r="AK13" s="520"/>
      <c r="AL13" s="521"/>
      <c r="AM13" s="497" t="s">
        <v>139</v>
      </c>
      <c r="AN13" s="498"/>
      <c r="AO13" s="498"/>
      <c r="AP13" s="498"/>
      <c r="AQ13" s="498"/>
      <c r="AR13" s="498"/>
      <c r="AS13" s="498"/>
      <c r="AT13" s="499"/>
      <c r="AU13" s="500" t="s">
        <v>140</v>
      </c>
      <c r="AV13" s="501"/>
      <c r="AW13" s="501"/>
      <c r="AX13" s="501"/>
      <c r="AY13" s="502" t="s">
        <v>141</v>
      </c>
      <c r="AZ13" s="503"/>
      <c r="BA13" s="503"/>
      <c r="BB13" s="503"/>
      <c r="BC13" s="503"/>
      <c r="BD13" s="503"/>
      <c r="BE13" s="503"/>
      <c r="BF13" s="503"/>
      <c r="BG13" s="503"/>
      <c r="BH13" s="503"/>
      <c r="BI13" s="503"/>
      <c r="BJ13" s="503"/>
      <c r="BK13" s="503"/>
      <c r="BL13" s="503"/>
      <c r="BM13" s="504"/>
      <c r="BN13" s="468">
        <v>25964</v>
      </c>
      <c r="BO13" s="469"/>
      <c r="BP13" s="469"/>
      <c r="BQ13" s="469"/>
      <c r="BR13" s="469"/>
      <c r="BS13" s="469"/>
      <c r="BT13" s="469"/>
      <c r="BU13" s="470"/>
      <c r="BV13" s="468">
        <v>365296</v>
      </c>
      <c r="BW13" s="469"/>
      <c r="BX13" s="469"/>
      <c r="BY13" s="469"/>
      <c r="BZ13" s="469"/>
      <c r="CA13" s="469"/>
      <c r="CB13" s="469"/>
      <c r="CC13" s="470"/>
      <c r="CD13" s="471" t="s">
        <v>142</v>
      </c>
      <c r="CE13" s="472"/>
      <c r="CF13" s="472"/>
      <c r="CG13" s="472"/>
      <c r="CH13" s="472"/>
      <c r="CI13" s="472"/>
      <c r="CJ13" s="472"/>
      <c r="CK13" s="472"/>
      <c r="CL13" s="472"/>
      <c r="CM13" s="472"/>
      <c r="CN13" s="472"/>
      <c r="CO13" s="472"/>
      <c r="CP13" s="472"/>
      <c r="CQ13" s="472"/>
      <c r="CR13" s="472"/>
      <c r="CS13" s="473"/>
      <c r="CT13" s="465">
        <v>10.9</v>
      </c>
      <c r="CU13" s="466"/>
      <c r="CV13" s="466"/>
      <c r="CW13" s="466"/>
      <c r="CX13" s="466"/>
      <c r="CY13" s="466"/>
      <c r="CZ13" s="466"/>
      <c r="DA13" s="467"/>
      <c r="DB13" s="465">
        <v>10.5</v>
      </c>
      <c r="DC13" s="466"/>
      <c r="DD13" s="466"/>
      <c r="DE13" s="466"/>
      <c r="DF13" s="466"/>
      <c r="DG13" s="466"/>
      <c r="DH13" s="466"/>
      <c r="DI13" s="467"/>
      <c r="DJ13" s="184"/>
      <c r="DK13" s="184"/>
      <c r="DL13" s="184"/>
      <c r="DM13" s="184"/>
      <c r="DN13" s="184"/>
      <c r="DO13" s="184"/>
    </row>
    <row r="14" spans="1:119" ht="18.75" customHeight="1" thickBot="1" x14ac:dyDescent="0.2">
      <c r="A14" s="185"/>
      <c r="B14" s="531"/>
      <c r="C14" s="532"/>
      <c r="D14" s="532"/>
      <c r="E14" s="532"/>
      <c r="F14" s="532"/>
      <c r="G14" s="532"/>
      <c r="H14" s="532"/>
      <c r="I14" s="532"/>
      <c r="J14" s="532"/>
      <c r="K14" s="533"/>
      <c r="L14" s="549" t="s">
        <v>143</v>
      </c>
      <c r="M14" s="550"/>
      <c r="N14" s="550"/>
      <c r="O14" s="550"/>
      <c r="P14" s="550"/>
      <c r="Q14" s="551"/>
      <c r="R14" s="552">
        <v>18442</v>
      </c>
      <c r="S14" s="553"/>
      <c r="T14" s="553"/>
      <c r="U14" s="553"/>
      <c r="V14" s="554"/>
      <c r="W14" s="458"/>
      <c r="X14" s="459"/>
      <c r="Y14" s="459"/>
      <c r="Z14" s="459"/>
      <c r="AA14" s="459"/>
      <c r="AB14" s="448"/>
      <c r="AC14" s="555">
        <v>1.5</v>
      </c>
      <c r="AD14" s="556"/>
      <c r="AE14" s="556"/>
      <c r="AF14" s="556"/>
      <c r="AG14" s="557"/>
      <c r="AH14" s="555">
        <v>1.4</v>
      </c>
      <c r="AI14" s="556"/>
      <c r="AJ14" s="556"/>
      <c r="AK14" s="556"/>
      <c r="AL14" s="558"/>
      <c r="AM14" s="497"/>
      <c r="AN14" s="498"/>
      <c r="AO14" s="498"/>
      <c r="AP14" s="498"/>
      <c r="AQ14" s="498"/>
      <c r="AR14" s="498"/>
      <c r="AS14" s="498"/>
      <c r="AT14" s="499"/>
      <c r="AU14" s="500"/>
      <c r="AV14" s="501"/>
      <c r="AW14" s="501"/>
      <c r="AX14" s="501"/>
      <c r="AY14" s="502"/>
      <c r="AZ14" s="503"/>
      <c r="BA14" s="503"/>
      <c r="BB14" s="503"/>
      <c r="BC14" s="503"/>
      <c r="BD14" s="503"/>
      <c r="BE14" s="503"/>
      <c r="BF14" s="503"/>
      <c r="BG14" s="503"/>
      <c r="BH14" s="503"/>
      <c r="BI14" s="503"/>
      <c r="BJ14" s="503"/>
      <c r="BK14" s="503"/>
      <c r="BL14" s="503"/>
      <c r="BM14" s="504"/>
      <c r="BN14" s="468"/>
      <c r="BO14" s="469"/>
      <c r="BP14" s="469"/>
      <c r="BQ14" s="469"/>
      <c r="BR14" s="469"/>
      <c r="BS14" s="469"/>
      <c r="BT14" s="469"/>
      <c r="BU14" s="470"/>
      <c r="BV14" s="468"/>
      <c r="BW14" s="469"/>
      <c r="BX14" s="469"/>
      <c r="BY14" s="469"/>
      <c r="BZ14" s="469"/>
      <c r="CA14" s="469"/>
      <c r="CB14" s="469"/>
      <c r="CC14" s="470"/>
      <c r="CD14" s="563" t="s">
        <v>144</v>
      </c>
      <c r="CE14" s="564"/>
      <c r="CF14" s="564"/>
      <c r="CG14" s="564"/>
      <c r="CH14" s="564"/>
      <c r="CI14" s="564"/>
      <c r="CJ14" s="564"/>
      <c r="CK14" s="564"/>
      <c r="CL14" s="564"/>
      <c r="CM14" s="564"/>
      <c r="CN14" s="564"/>
      <c r="CO14" s="564"/>
      <c r="CP14" s="564"/>
      <c r="CQ14" s="564"/>
      <c r="CR14" s="564"/>
      <c r="CS14" s="565"/>
      <c r="CT14" s="566">
        <v>45.9</v>
      </c>
      <c r="CU14" s="567"/>
      <c r="CV14" s="567"/>
      <c r="CW14" s="567"/>
      <c r="CX14" s="567"/>
      <c r="CY14" s="567"/>
      <c r="CZ14" s="567"/>
      <c r="DA14" s="568"/>
      <c r="DB14" s="566">
        <v>46.6</v>
      </c>
      <c r="DC14" s="567"/>
      <c r="DD14" s="567"/>
      <c r="DE14" s="567"/>
      <c r="DF14" s="567"/>
      <c r="DG14" s="567"/>
      <c r="DH14" s="567"/>
      <c r="DI14" s="568"/>
      <c r="DJ14" s="184"/>
      <c r="DK14" s="184"/>
      <c r="DL14" s="184"/>
      <c r="DM14" s="184"/>
      <c r="DN14" s="184"/>
      <c r="DO14" s="184"/>
    </row>
    <row r="15" spans="1:119" ht="18.75" customHeight="1" x14ac:dyDescent="0.15">
      <c r="A15" s="185"/>
      <c r="B15" s="531"/>
      <c r="C15" s="532"/>
      <c r="D15" s="532"/>
      <c r="E15" s="532"/>
      <c r="F15" s="532"/>
      <c r="G15" s="532"/>
      <c r="H15" s="532"/>
      <c r="I15" s="532"/>
      <c r="J15" s="532"/>
      <c r="K15" s="533"/>
      <c r="L15" s="195"/>
      <c r="M15" s="559" t="s">
        <v>145</v>
      </c>
      <c r="N15" s="560"/>
      <c r="O15" s="560"/>
      <c r="P15" s="560"/>
      <c r="Q15" s="561"/>
      <c r="R15" s="552">
        <v>17929</v>
      </c>
      <c r="S15" s="553"/>
      <c r="T15" s="553"/>
      <c r="U15" s="553"/>
      <c r="V15" s="554"/>
      <c r="W15" s="484" t="s">
        <v>146</v>
      </c>
      <c r="X15" s="485"/>
      <c r="Y15" s="485"/>
      <c r="Z15" s="485"/>
      <c r="AA15" s="485"/>
      <c r="AB15" s="475"/>
      <c r="AC15" s="519">
        <v>2584</v>
      </c>
      <c r="AD15" s="520"/>
      <c r="AE15" s="520"/>
      <c r="AF15" s="520"/>
      <c r="AG15" s="562"/>
      <c r="AH15" s="519">
        <v>2562</v>
      </c>
      <c r="AI15" s="520"/>
      <c r="AJ15" s="520"/>
      <c r="AK15" s="520"/>
      <c r="AL15" s="521"/>
      <c r="AM15" s="497"/>
      <c r="AN15" s="498"/>
      <c r="AO15" s="498"/>
      <c r="AP15" s="498"/>
      <c r="AQ15" s="498"/>
      <c r="AR15" s="498"/>
      <c r="AS15" s="498"/>
      <c r="AT15" s="499"/>
      <c r="AU15" s="500"/>
      <c r="AV15" s="501"/>
      <c r="AW15" s="501"/>
      <c r="AX15" s="501"/>
      <c r="AY15" s="428" t="s">
        <v>147</v>
      </c>
      <c r="AZ15" s="429"/>
      <c r="BA15" s="429"/>
      <c r="BB15" s="429"/>
      <c r="BC15" s="429"/>
      <c r="BD15" s="429"/>
      <c r="BE15" s="429"/>
      <c r="BF15" s="429"/>
      <c r="BG15" s="429"/>
      <c r="BH15" s="429"/>
      <c r="BI15" s="429"/>
      <c r="BJ15" s="429"/>
      <c r="BK15" s="429"/>
      <c r="BL15" s="429"/>
      <c r="BM15" s="430"/>
      <c r="BN15" s="431">
        <v>2092966</v>
      </c>
      <c r="BO15" s="432"/>
      <c r="BP15" s="432"/>
      <c r="BQ15" s="432"/>
      <c r="BR15" s="432"/>
      <c r="BS15" s="432"/>
      <c r="BT15" s="432"/>
      <c r="BU15" s="433"/>
      <c r="BV15" s="431">
        <v>2081157</v>
      </c>
      <c r="BW15" s="432"/>
      <c r="BX15" s="432"/>
      <c r="BY15" s="432"/>
      <c r="BZ15" s="432"/>
      <c r="CA15" s="432"/>
      <c r="CB15" s="432"/>
      <c r="CC15" s="433"/>
      <c r="CD15" s="569" t="s">
        <v>148</v>
      </c>
      <c r="CE15" s="570"/>
      <c r="CF15" s="570"/>
      <c r="CG15" s="570"/>
      <c r="CH15" s="570"/>
      <c r="CI15" s="570"/>
      <c r="CJ15" s="570"/>
      <c r="CK15" s="570"/>
      <c r="CL15" s="570"/>
      <c r="CM15" s="570"/>
      <c r="CN15" s="570"/>
      <c r="CO15" s="570"/>
      <c r="CP15" s="570"/>
      <c r="CQ15" s="570"/>
      <c r="CR15" s="570"/>
      <c r="CS15" s="571"/>
      <c r="CT15" s="196"/>
      <c r="CU15" s="197"/>
      <c r="CV15" s="197"/>
      <c r="CW15" s="197"/>
      <c r="CX15" s="197"/>
      <c r="CY15" s="197"/>
      <c r="CZ15" s="197"/>
      <c r="DA15" s="198"/>
      <c r="DB15" s="196"/>
      <c r="DC15" s="197"/>
      <c r="DD15" s="197"/>
      <c r="DE15" s="197"/>
      <c r="DF15" s="197"/>
      <c r="DG15" s="197"/>
      <c r="DH15" s="197"/>
      <c r="DI15" s="198"/>
      <c r="DJ15" s="184"/>
      <c r="DK15" s="184"/>
      <c r="DL15" s="184"/>
      <c r="DM15" s="184"/>
      <c r="DN15" s="184"/>
      <c r="DO15" s="184"/>
    </row>
    <row r="16" spans="1:119" ht="18.75" customHeight="1" x14ac:dyDescent="0.15">
      <c r="A16" s="185"/>
      <c r="B16" s="531"/>
      <c r="C16" s="532"/>
      <c r="D16" s="532"/>
      <c r="E16" s="532"/>
      <c r="F16" s="532"/>
      <c r="G16" s="532"/>
      <c r="H16" s="532"/>
      <c r="I16" s="532"/>
      <c r="J16" s="532"/>
      <c r="K16" s="533"/>
      <c r="L16" s="549" t="s">
        <v>149</v>
      </c>
      <c r="M16" s="580"/>
      <c r="N16" s="580"/>
      <c r="O16" s="580"/>
      <c r="P16" s="580"/>
      <c r="Q16" s="581"/>
      <c r="R16" s="572" t="s">
        <v>150</v>
      </c>
      <c r="S16" s="573"/>
      <c r="T16" s="573"/>
      <c r="U16" s="573"/>
      <c r="V16" s="574"/>
      <c r="W16" s="458"/>
      <c r="X16" s="459"/>
      <c r="Y16" s="459"/>
      <c r="Z16" s="459"/>
      <c r="AA16" s="459"/>
      <c r="AB16" s="448"/>
      <c r="AC16" s="555">
        <v>27.8</v>
      </c>
      <c r="AD16" s="556"/>
      <c r="AE16" s="556"/>
      <c r="AF16" s="556"/>
      <c r="AG16" s="557"/>
      <c r="AH16" s="555">
        <v>28.3</v>
      </c>
      <c r="AI16" s="556"/>
      <c r="AJ16" s="556"/>
      <c r="AK16" s="556"/>
      <c r="AL16" s="558"/>
      <c r="AM16" s="497"/>
      <c r="AN16" s="498"/>
      <c r="AO16" s="498"/>
      <c r="AP16" s="498"/>
      <c r="AQ16" s="498"/>
      <c r="AR16" s="498"/>
      <c r="AS16" s="498"/>
      <c r="AT16" s="499"/>
      <c r="AU16" s="500"/>
      <c r="AV16" s="501"/>
      <c r="AW16" s="501"/>
      <c r="AX16" s="501"/>
      <c r="AY16" s="502" t="s">
        <v>151</v>
      </c>
      <c r="AZ16" s="503"/>
      <c r="BA16" s="503"/>
      <c r="BB16" s="503"/>
      <c r="BC16" s="503"/>
      <c r="BD16" s="503"/>
      <c r="BE16" s="503"/>
      <c r="BF16" s="503"/>
      <c r="BG16" s="503"/>
      <c r="BH16" s="503"/>
      <c r="BI16" s="503"/>
      <c r="BJ16" s="503"/>
      <c r="BK16" s="503"/>
      <c r="BL16" s="503"/>
      <c r="BM16" s="504"/>
      <c r="BN16" s="468">
        <v>3420231</v>
      </c>
      <c r="BO16" s="469"/>
      <c r="BP16" s="469"/>
      <c r="BQ16" s="469"/>
      <c r="BR16" s="469"/>
      <c r="BS16" s="469"/>
      <c r="BT16" s="469"/>
      <c r="BU16" s="470"/>
      <c r="BV16" s="468">
        <v>3361655</v>
      </c>
      <c r="BW16" s="469"/>
      <c r="BX16" s="469"/>
      <c r="BY16" s="469"/>
      <c r="BZ16" s="469"/>
      <c r="CA16" s="469"/>
      <c r="CB16" s="469"/>
      <c r="CC16" s="470"/>
      <c r="CD16" s="199"/>
      <c r="CE16" s="578"/>
      <c r="CF16" s="578"/>
      <c r="CG16" s="578"/>
      <c r="CH16" s="578"/>
      <c r="CI16" s="578"/>
      <c r="CJ16" s="578"/>
      <c r="CK16" s="578"/>
      <c r="CL16" s="578"/>
      <c r="CM16" s="578"/>
      <c r="CN16" s="578"/>
      <c r="CO16" s="578"/>
      <c r="CP16" s="578"/>
      <c r="CQ16" s="578"/>
      <c r="CR16" s="578"/>
      <c r="CS16" s="579"/>
      <c r="CT16" s="465"/>
      <c r="CU16" s="466"/>
      <c r="CV16" s="466"/>
      <c r="CW16" s="466"/>
      <c r="CX16" s="466"/>
      <c r="CY16" s="466"/>
      <c r="CZ16" s="466"/>
      <c r="DA16" s="467"/>
      <c r="DB16" s="465"/>
      <c r="DC16" s="466"/>
      <c r="DD16" s="466"/>
      <c r="DE16" s="466"/>
      <c r="DF16" s="466"/>
      <c r="DG16" s="466"/>
      <c r="DH16" s="466"/>
      <c r="DI16" s="467"/>
      <c r="DJ16" s="184"/>
      <c r="DK16" s="184"/>
      <c r="DL16" s="184"/>
      <c r="DM16" s="184"/>
      <c r="DN16" s="184"/>
      <c r="DO16" s="184"/>
    </row>
    <row r="17" spans="1:119" ht="18.75" customHeight="1" thickBot="1" x14ac:dyDescent="0.2">
      <c r="A17" s="185"/>
      <c r="B17" s="534"/>
      <c r="C17" s="535"/>
      <c r="D17" s="535"/>
      <c r="E17" s="535"/>
      <c r="F17" s="535"/>
      <c r="G17" s="535"/>
      <c r="H17" s="535"/>
      <c r="I17" s="535"/>
      <c r="J17" s="535"/>
      <c r="K17" s="536"/>
      <c r="L17" s="200"/>
      <c r="M17" s="575" t="s">
        <v>152</v>
      </c>
      <c r="N17" s="576"/>
      <c r="O17" s="576"/>
      <c r="P17" s="576"/>
      <c r="Q17" s="577"/>
      <c r="R17" s="572" t="s">
        <v>153</v>
      </c>
      <c r="S17" s="573"/>
      <c r="T17" s="573"/>
      <c r="U17" s="573"/>
      <c r="V17" s="574"/>
      <c r="W17" s="484" t="s">
        <v>154</v>
      </c>
      <c r="X17" s="485"/>
      <c r="Y17" s="485"/>
      <c r="Z17" s="485"/>
      <c r="AA17" s="485"/>
      <c r="AB17" s="475"/>
      <c r="AC17" s="519">
        <v>6583</v>
      </c>
      <c r="AD17" s="520"/>
      <c r="AE17" s="520"/>
      <c r="AF17" s="520"/>
      <c r="AG17" s="562"/>
      <c r="AH17" s="519">
        <v>6354</v>
      </c>
      <c r="AI17" s="520"/>
      <c r="AJ17" s="520"/>
      <c r="AK17" s="520"/>
      <c r="AL17" s="521"/>
      <c r="AM17" s="497"/>
      <c r="AN17" s="498"/>
      <c r="AO17" s="498"/>
      <c r="AP17" s="498"/>
      <c r="AQ17" s="498"/>
      <c r="AR17" s="498"/>
      <c r="AS17" s="498"/>
      <c r="AT17" s="499"/>
      <c r="AU17" s="500"/>
      <c r="AV17" s="501"/>
      <c r="AW17" s="501"/>
      <c r="AX17" s="501"/>
      <c r="AY17" s="502" t="s">
        <v>155</v>
      </c>
      <c r="AZ17" s="503"/>
      <c r="BA17" s="503"/>
      <c r="BB17" s="503"/>
      <c r="BC17" s="503"/>
      <c r="BD17" s="503"/>
      <c r="BE17" s="503"/>
      <c r="BF17" s="503"/>
      <c r="BG17" s="503"/>
      <c r="BH17" s="503"/>
      <c r="BI17" s="503"/>
      <c r="BJ17" s="503"/>
      <c r="BK17" s="503"/>
      <c r="BL17" s="503"/>
      <c r="BM17" s="504"/>
      <c r="BN17" s="468">
        <v>2675115</v>
      </c>
      <c r="BO17" s="469"/>
      <c r="BP17" s="469"/>
      <c r="BQ17" s="469"/>
      <c r="BR17" s="469"/>
      <c r="BS17" s="469"/>
      <c r="BT17" s="469"/>
      <c r="BU17" s="470"/>
      <c r="BV17" s="468">
        <v>2657406</v>
      </c>
      <c r="BW17" s="469"/>
      <c r="BX17" s="469"/>
      <c r="BY17" s="469"/>
      <c r="BZ17" s="469"/>
      <c r="CA17" s="469"/>
      <c r="CB17" s="469"/>
      <c r="CC17" s="470"/>
      <c r="CD17" s="199"/>
      <c r="CE17" s="578"/>
      <c r="CF17" s="578"/>
      <c r="CG17" s="578"/>
      <c r="CH17" s="578"/>
      <c r="CI17" s="578"/>
      <c r="CJ17" s="578"/>
      <c r="CK17" s="578"/>
      <c r="CL17" s="578"/>
      <c r="CM17" s="578"/>
      <c r="CN17" s="578"/>
      <c r="CO17" s="578"/>
      <c r="CP17" s="578"/>
      <c r="CQ17" s="578"/>
      <c r="CR17" s="578"/>
      <c r="CS17" s="579"/>
      <c r="CT17" s="465"/>
      <c r="CU17" s="466"/>
      <c r="CV17" s="466"/>
      <c r="CW17" s="466"/>
      <c r="CX17" s="466"/>
      <c r="CY17" s="466"/>
      <c r="CZ17" s="466"/>
      <c r="DA17" s="467"/>
      <c r="DB17" s="465"/>
      <c r="DC17" s="466"/>
      <c r="DD17" s="466"/>
      <c r="DE17" s="466"/>
      <c r="DF17" s="466"/>
      <c r="DG17" s="466"/>
      <c r="DH17" s="466"/>
      <c r="DI17" s="467"/>
      <c r="DJ17" s="184"/>
      <c r="DK17" s="184"/>
      <c r="DL17" s="184"/>
      <c r="DM17" s="184"/>
      <c r="DN17" s="184"/>
      <c r="DO17" s="184"/>
    </row>
    <row r="18" spans="1:119" ht="18.75" customHeight="1" thickBot="1" x14ac:dyDescent="0.2">
      <c r="A18" s="185"/>
      <c r="B18" s="582" t="s">
        <v>156</v>
      </c>
      <c r="C18" s="511"/>
      <c r="D18" s="511"/>
      <c r="E18" s="583"/>
      <c r="F18" s="583"/>
      <c r="G18" s="583"/>
      <c r="H18" s="583"/>
      <c r="I18" s="583"/>
      <c r="J18" s="583"/>
      <c r="K18" s="583"/>
      <c r="L18" s="584">
        <v>5.18</v>
      </c>
      <c r="M18" s="584"/>
      <c r="N18" s="584"/>
      <c r="O18" s="584"/>
      <c r="P18" s="584"/>
      <c r="Q18" s="584"/>
      <c r="R18" s="585"/>
      <c r="S18" s="585"/>
      <c r="T18" s="585"/>
      <c r="U18" s="585"/>
      <c r="V18" s="586"/>
      <c r="W18" s="486"/>
      <c r="X18" s="487"/>
      <c r="Y18" s="487"/>
      <c r="Z18" s="487"/>
      <c r="AA18" s="487"/>
      <c r="AB18" s="478"/>
      <c r="AC18" s="587">
        <v>70.7</v>
      </c>
      <c r="AD18" s="588"/>
      <c r="AE18" s="588"/>
      <c r="AF18" s="588"/>
      <c r="AG18" s="589"/>
      <c r="AH18" s="587">
        <v>70.3</v>
      </c>
      <c r="AI18" s="588"/>
      <c r="AJ18" s="588"/>
      <c r="AK18" s="588"/>
      <c r="AL18" s="590"/>
      <c r="AM18" s="497"/>
      <c r="AN18" s="498"/>
      <c r="AO18" s="498"/>
      <c r="AP18" s="498"/>
      <c r="AQ18" s="498"/>
      <c r="AR18" s="498"/>
      <c r="AS18" s="498"/>
      <c r="AT18" s="499"/>
      <c r="AU18" s="500"/>
      <c r="AV18" s="501"/>
      <c r="AW18" s="501"/>
      <c r="AX18" s="501"/>
      <c r="AY18" s="502" t="s">
        <v>157</v>
      </c>
      <c r="AZ18" s="503"/>
      <c r="BA18" s="503"/>
      <c r="BB18" s="503"/>
      <c r="BC18" s="503"/>
      <c r="BD18" s="503"/>
      <c r="BE18" s="503"/>
      <c r="BF18" s="503"/>
      <c r="BG18" s="503"/>
      <c r="BH18" s="503"/>
      <c r="BI18" s="503"/>
      <c r="BJ18" s="503"/>
      <c r="BK18" s="503"/>
      <c r="BL18" s="503"/>
      <c r="BM18" s="504"/>
      <c r="BN18" s="468">
        <v>3877504</v>
      </c>
      <c r="BO18" s="469"/>
      <c r="BP18" s="469"/>
      <c r="BQ18" s="469"/>
      <c r="BR18" s="469"/>
      <c r="BS18" s="469"/>
      <c r="BT18" s="469"/>
      <c r="BU18" s="470"/>
      <c r="BV18" s="468">
        <v>3813948</v>
      </c>
      <c r="BW18" s="469"/>
      <c r="BX18" s="469"/>
      <c r="BY18" s="469"/>
      <c r="BZ18" s="469"/>
      <c r="CA18" s="469"/>
      <c r="CB18" s="469"/>
      <c r="CC18" s="470"/>
      <c r="CD18" s="199"/>
      <c r="CE18" s="578"/>
      <c r="CF18" s="578"/>
      <c r="CG18" s="578"/>
      <c r="CH18" s="578"/>
      <c r="CI18" s="578"/>
      <c r="CJ18" s="578"/>
      <c r="CK18" s="578"/>
      <c r="CL18" s="578"/>
      <c r="CM18" s="578"/>
      <c r="CN18" s="578"/>
      <c r="CO18" s="578"/>
      <c r="CP18" s="578"/>
      <c r="CQ18" s="578"/>
      <c r="CR18" s="578"/>
      <c r="CS18" s="579"/>
      <c r="CT18" s="465"/>
      <c r="CU18" s="466"/>
      <c r="CV18" s="466"/>
      <c r="CW18" s="466"/>
      <c r="CX18" s="466"/>
      <c r="CY18" s="466"/>
      <c r="CZ18" s="466"/>
      <c r="DA18" s="467"/>
      <c r="DB18" s="465"/>
      <c r="DC18" s="466"/>
      <c r="DD18" s="466"/>
      <c r="DE18" s="466"/>
      <c r="DF18" s="466"/>
      <c r="DG18" s="466"/>
      <c r="DH18" s="466"/>
      <c r="DI18" s="467"/>
      <c r="DJ18" s="184"/>
      <c r="DK18" s="184"/>
      <c r="DL18" s="184"/>
      <c r="DM18" s="184"/>
      <c r="DN18" s="184"/>
      <c r="DO18" s="184"/>
    </row>
    <row r="19" spans="1:119" ht="18.75" customHeight="1" thickBot="1" x14ac:dyDescent="0.2">
      <c r="A19" s="185"/>
      <c r="B19" s="582" t="s">
        <v>158</v>
      </c>
      <c r="C19" s="511"/>
      <c r="D19" s="511"/>
      <c r="E19" s="583"/>
      <c r="F19" s="583"/>
      <c r="G19" s="583"/>
      <c r="H19" s="583"/>
      <c r="I19" s="583"/>
      <c r="J19" s="583"/>
      <c r="K19" s="583"/>
      <c r="L19" s="591">
        <v>3508</v>
      </c>
      <c r="M19" s="591"/>
      <c r="N19" s="591"/>
      <c r="O19" s="591"/>
      <c r="P19" s="591"/>
      <c r="Q19" s="591"/>
      <c r="R19" s="592"/>
      <c r="S19" s="592"/>
      <c r="T19" s="592"/>
      <c r="U19" s="592"/>
      <c r="V19" s="593"/>
      <c r="W19" s="425"/>
      <c r="X19" s="426"/>
      <c r="Y19" s="426"/>
      <c r="Z19" s="426"/>
      <c r="AA19" s="426"/>
      <c r="AB19" s="426"/>
      <c r="AC19" s="600"/>
      <c r="AD19" s="600"/>
      <c r="AE19" s="600"/>
      <c r="AF19" s="600"/>
      <c r="AG19" s="600"/>
      <c r="AH19" s="600"/>
      <c r="AI19" s="600"/>
      <c r="AJ19" s="600"/>
      <c r="AK19" s="600"/>
      <c r="AL19" s="601"/>
      <c r="AM19" s="497"/>
      <c r="AN19" s="498"/>
      <c r="AO19" s="498"/>
      <c r="AP19" s="498"/>
      <c r="AQ19" s="498"/>
      <c r="AR19" s="498"/>
      <c r="AS19" s="498"/>
      <c r="AT19" s="499"/>
      <c r="AU19" s="500"/>
      <c r="AV19" s="501"/>
      <c r="AW19" s="501"/>
      <c r="AX19" s="501"/>
      <c r="AY19" s="502" t="s">
        <v>159</v>
      </c>
      <c r="AZ19" s="503"/>
      <c r="BA19" s="503"/>
      <c r="BB19" s="503"/>
      <c r="BC19" s="503"/>
      <c r="BD19" s="503"/>
      <c r="BE19" s="503"/>
      <c r="BF19" s="503"/>
      <c r="BG19" s="503"/>
      <c r="BH19" s="503"/>
      <c r="BI19" s="503"/>
      <c r="BJ19" s="503"/>
      <c r="BK19" s="503"/>
      <c r="BL19" s="503"/>
      <c r="BM19" s="504"/>
      <c r="BN19" s="468">
        <v>5024622</v>
      </c>
      <c r="BO19" s="469"/>
      <c r="BP19" s="469"/>
      <c r="BQ19" s="469"/>
      <c r="BR19" s="469"/>
      <c r="BS19" s="469"/>
      <c r="BT19" s="469"/>
      <c r="BU19" s="470"/>
      <c r="BV19" s="468">
        <v>4780521</v>
      </c>
      <c r="BW19" s="469"/>
      <c r="BX19" s="469"/>
      <c r="BY19" s="469"/>
      <c r="BZ19" s="469"/>
      <c r="CA19" s="469"/>
      <c r="CB19" s="469"/>
      <c r="CC19" s="470"/>
      <c r="CD19" s="199"/>
      <c r="CE19" s="578"/>
      <c r="CF19" s="578"/>
      <c r="CG19" s="578"/>
      <c r="CH19" s="578"/>
      <c r="CI19" s="578"/>
      <c r="CJ19" s="578"/>
      <c r="CK19" s="578"/>
      <c r="CL19" s="578"/>
      <c r="CM19" s="578"/>
      <c r="CN19" s="578"/>
      <c r="CO19" s="578"/>
      <c r="CP19" s="578"/>
      <c r="CQ19" s="578"/>
      <c r="CR19" s="578"/>
      <c r="CS19" s="579"/>
      <c r="CT19" s="465"/>
      <c r="CU19" s="466"/>
      <c r="CV19" s="466"/>
      <c r="CW19" s="466"/>
      <c r="CX19" s="466"/>
      <c r="CY19" s="466"/>
      <c r="CZ19" s="466"/>
      <c r="DA19" s="467"/>
      <c r="DB19" s="465"/>
      <c r="DC19" s="466"/>
      <c r="DD19" s="466"/>
      <c r="DE19" s="466"/>
      <c r="DF19" s="466"/>
      <c r="DG19" s="466"/>
      <c r="DH19" s="466"/>
      <c r="DI19" s="467"/>
      <c r="DJ19" s="184"/>
      <c r="DK19" s="184"/>
      <c r="DL19" s="184"/>
      <c r="DM19" s="184"/>
      <c r="DN19" s="184"/>
      <c r="DO19" s="184"/>
    </row>
    <row r="20" spans="1:119" ht="18.75" customHeight="1" thickBot="1" x14ac:dyDescent="0.2">
      <c r="A20" s="185"/>
      <c r="B20" s="582" t="s">
        <v>160</v>
      </c>
      <c r="C20" s="511"/>
      <c r="D20" s="511"/>
      <c r="E20" s="583"/>
      <c r="F20" s="583"/>
      <c r="G20" s="583"/>
      <c r="H20" s="583"/>
      <c r="I20" s="583"/>
      <c r="J20" s="583"/>
      <c r="K20" s="583"/>
      <c r="L20" s="591">
        <v>7139</v>
      </c>
      <c r="M20" s="591"/>
      <c r="N20" s="591"/>
      <c r="O20" s="591"/>
      <c r="P20" s="591"/>
      <c r="Q20" s="591"/>
      <c r="R20" s="592"/>
      <c r="S20" s="592"/>
      <c r="T20" s="592"/>
      <c r="U20" s="592"/>
      <c r="V20" s="593"/>
      <c r="W20" s="486"/>
      <c r="X20" s="487"/>
      <c r="Y20" s="487"/>
      <c r="Z20" s="487"/>
      <c r="AA20" s="487"/>
      <c r="AB20" s="487"/>
      <c r="AC20" s="594"/>
      <c r="AD20" s="594"/>
      <c r="AE20" s="594"/>
      <c r="AF20" s="594"/>
      <c r="AG20" s="594"/>
      <c r="AH20" s="594"/>
      <c r="AI20" s="594"/>
      <c r="AJ20" s="594"/>
      <c r="AK20" s="594"/>
      <c r="AL20" s="595"/>
      <c r="AM20" s="596"/>
      <c r="AN20" s="523"/>
      <c r="AO20" s="523"/>
      <c r="AP20" s="523"/>
      <c r="AQ20" s="523"/>
      <c r="AR20" s="523"/>
      <c r="AS20" s="523"/>
      <c r="AT20" s="524"/>
      <c r="AU20" s="597"/>
      <c r="AV20" s="598"/>
      <c r="AW20" s="598"/>
      <c r="AX20" s="599"/>
      <c r="AY20" s="502"/>
      <c r="AZ20" s="503"/>
      <c r="BA20" s="503"/>
      <c r="BB20" s="503"/>
      <c r="BC20" s="503"/>
      <c r="BD20" s="503"/>
      <c r="BE20" s="503"/>
      <c r="BF20" s="503"/>
      <c r="BG20" s="503"/>
      <c r="BH20" s="503"/>
      <c r="BI20" s="503"/>
      <c r="BJ20" s="503"/>
      <c r="BK20" s="503"/>
      <c r="BL20" s="503"/>
      <c r="BM20" s="504"/>
      <c r="BN20" s="468"/>
      <c r="BO20" s="469"/>
      <c r="BP20" s="469"/>
      <c r="BQ20" s="469"/>
      <c r="BR20" s="469"/>
      <c r="BS20" s="469"/>
      <c r="BT20" s="469"/>
      <c r="BU20" s="470"/>
      <c r="BV20" s="468"/>
      <c r="BW20" s="469"/>
      <c r="BX20" s="469"/>
      <c r="BY20" s="469"/>
      <c r="BZ20" s="469"/>
      <c r="CA20" s="469"/>
      <c r="CB20" s="469"/>
      <c r="CC20" s="470"/>
      <c r="CD20" s="199"/>
      <c r="CE20" s="578"/>
      <c r="CF20" s="578"/>
      <c r="CG20" s="578"/>
      <c r="CH20" s="578"/>
      <c r="CI20" s="578"/>
      <c r="CJ20" s="578"/>
      <c r="CK20" s="578"/>
      <c r="CL20" s="578"/>
      <c r="CM20" s="578"/>
      <c r="CN20" s="578"/>
      <c r="CO20" s="578"/>
      <c r="CP20" s="578"/>
      <c r="CQ20" s="578"/>
      <c r="CR20" s="578"/>
      <c r="CS20" s="579"/>
      <c r="CT20" s="465"/>
      <c r="CU20" s="466"/>
      <c r="CV20" s="466"/>
      <c r="CW20" s="466"/>
      <c r="CX20" s="466"/>
      <c r="CY20" s="466"/>
      <c r="CZ20" s="466"/>
      <c r="DA20" s="467"/>
      <c r="DB20" s="465"/>
      <c r="DC20" s="466"/>
      <c r="DD20" s="466"/>
      <c r="DE20" s="466"/>
      <c r="DF20" s="466"/>
      <c r="DG20" s="466"/>
      <c r="DH20" s="466"/>
      <c r="DI20" s="467"/>
      <c r="DJ20" s="184"/>
      <c r="DK20" s="184"/>
      <c r="DL20" s="184"/>
      <c r="DM20" s="184"/>
      <c r="DN20" s="184"/>
      <c r="DO20" s="184"/>
    </row>
    <row r="21" spans="1:119" ht="18.75" customHeight="1" x14ac:dyDescent="0.15">
      <c r="A21" s="185"/>
      <c r="B21" s="602" t="s">
        <v>161</v>
      </c>
      <c r="C21" s="603"/>
      <c r="D21" s="603"/>
      <c r="E21" s="603"/>
      <c r="F21" s="603"/>
      <c r="G21" s="603"/>
      <c r="H21" s="603"/>
      <c r="I21" s="603"/>
      <c r="J21" s="603"/>
      <c r="K21" s="603"/>
      <c r="L21" s="603"/>
      <c r="M21" s="603"/>
      <c r="N21" s="603"/>
      <c r="O21" s="603"/>
      <c r="P21" s="603"/>
      <c r="Q21" s="603"/>
      <c r="R21" s="603"/>
      <c r="S21" s="603"/>
      <c r="T21" s="603"/>
      <c r="U21" s="603"/>
      <c r="V21" s="603"/>
      <c r="W21" s="603"/>
      <c r="X21" s="603"/>
      <c r="Y21" s="603"/>
      <c r="Z21" s="603"/>
      <c r="AA21" s="603"/>
      <c r="AB21" s="603"/>
      <c r="AC21" s="603"/>
      <c r="AD21" s="603"/>
      <c r="AE21" s="603"/>
      <c r="AF21" s="603"/>
      <c r="AG21" s="603"/>
      <c r="AH21" s="603"/>
      <c r="AI21" s="603"/>
      <c r="AJ21" s="603"/>
      <c r="AK21" s="603"/>
      <c r="AL21" s="603"/>
      <c r="AM21" s="603"/>
      <c r="AN21" s="603"/>
      <c r="AO21" s="603"/>
      <c r="AP21" s="603"/>
      <c r="AQ21" s="603"/>
      <c r="AR21" s="603"/>
      <c r="AS21" s="603"/>
      <c r="AT21" s="603"/>
      <c r="AU21" s="603"/>
      <c r="AV21" s="603"/>
      <c r="AW21" s="603"/>
      <c r="AX21" s="604"/>
      <c r="AY21" s="502"/>
      <c r="AZ21" s="503"/>
      <c r="BA21" s="503"/>
      <c r="BB21" s="503"/>
      <c r="BC21" s="503"/>
      <c r="BD21" s="503"/>
      <c r="BE21" s="503"/>
      <c r="BF21" s="503"/>
      <c r="BG21" s="503"/>
      <c r="BH21" s="503"/>
      <c r="BI21" s="503"/>
      <c r="BJ21" s="503"/>
      <c r="BK21" s="503"/>
      <c r="BL21" s="503"/>
      <c r="BM21" s="504"/>
      <c r="BN21" s="468"/>
      <c r="BO21" s="469"/>
      <c r="BP21" s="469"/>
      <c r="BQ21" s="469"/>
      <c r="BR21" s="469"/>
      <c r="BS21" s="469"/>
      <c r="BT21" s="469"/>
      <c r="BU21" s="470"/>
      <c r="BV21" s="468"/>
      <c r="BW21" s="469"/>
      <c r="BX21" s="469"/>
      <c r="BY21" s="469"/>
      <c r="BZ21" s="469"/>
      <c r="CA21" s="469"/>
      <c r="CB21" s="469"/>
      <c r="CC21" s="470"/>
      <c r="CD21" s="199"/>
      <c r="CE21" s="578"/>
      <c r="CF21" s="578"/>
      <c r="CG21" s="578"/>
      <c r="CH21" s="578"/>
      <c r="CI21" s="578"/>
      <c r="CJ21" s="578"/>
      <c r="CK21" s="578"/>
      <c r="CL21" s="578"/>
      <c r="CM21" s="578"/>
      <c r="CN21" s="578"/>
      <c r="CO21" s="578"/>
      <c r="CP21" s="578"/>
      <c r="CQ21" s="578"/>
      <c r="CR21" s="578"/>
      <c r="CS21" s="579"/>
      <c r="CT21" s="465"/>
      <c r="CU21" s="466"/>
      <c r="CV21" s="466"/>
      <c r="CW21" s="466"/>
      <c r="CX21" s="466"/>
      <c r="CY21" s="466"/>
      <c r="CZ21" s="466"/>
      <c r="DA21" s="467"/>
      <c r="DB21" s="465"/>
      <c r="DC21" s="466"/>
      <c r="DD21" s="466"/>
      <c r="DE21" s="466"/>
      <c r="DF21" s="466"/>
      <c r="DG21" s="466"/>
      <c r="DH21" s="466"/>
      <c r="DI21" s="467"/>
      <c r="DJ21" s="184"/>
      <c r="DK21" s="184"/>
      <c r="DL21" s="184"/>
      <c r="DM21" s="184"/>
      <c r="DN21" s="184"/>
      <c r="DO21" s="184"/>
    </row>
    <row r="22" spans="1:119" ht="18.75" customHeight="1" thickBot="1" x14ac:dyDescent="0.2">
      <c r="A22" s="185"/>
      <c r="B22" s="605" t="s">
        <v>162</v>
      </c>
      <c r="C22" s="606"/>
      <c r="D22" s="607"/>
      <c r="E22" s="480" t="s">
        <v>1</v>
      </c>
      <c r="F22" s="485"/>
      <c r="G22" s="485"/>
      <c r="H22" s="485"/>
      <c r="I22" s="485"/>
      <c r="J22" s="485"/>
      <c r="K22" s="475"/>
      <c r="L22" s="480" t="s">
        <v>163</v>
      </c>
      <c r="M22" s="485"/>
      <c r="N22" s="485"/>
      <c r="O22" s="485"/>
      <c r="P22" s="475"/>
      <c r="Q22" s="614" t="s">
        <v>164</v>
      </c>
      <c r="R22" s="615"/>
      <c r="S22" s="615"/>
      <c r="T22" s="615"/>
      <c r="U22" s="615"/>
      <c r="V22" s="616"/>
      <c r="W22" s="620" t="s">
        <v>165</v>
      </c>
      <c r="X22" s="606"/>
      <c r="Y22" s="607"/>
      <c r="Z22" s="480" t="s">
        <v>1</v>
      </c>
      <c r="AA22" s="485"/>
      <c r="AB22" s="485"/>
      <c r="AC22" s="485"/>
      <c r="AD22" s="485"/>
      <c r="AE22" s="485"/>
      <c r="AF22" s="485"/>
      <c r="AG22" s="475"/>
      <c r="AH22" s="633" t="s">
        <v>166</v>
      </c>
      <c r="AI22" s="485"/>
      <c r="AJ22" s="485"/>
      <c r="AK22" s="485"/>
      <c r="AL22" s="475"/>
      <c r="AM22" s="633" t="s">
        <v>167</v>
      </c>
      <c r="AN22" s="634"/>
      <c r="AO22" s="634"/>
      <c r="AP22" s="634"/>
      <c r="AQ22" s="634"/>
      <c r="AR22" s="635"/>
      <c r="AS22" s="614" t="s">
        <v>164</v>
      </c>
      <c r="AT22" s="615"/>
      <c r="AU22" s="615"/>
      <c r="AV22" s="615"/>
      <c r="AW22" s="615"/>
      <c r="AX22" s="639"/>
      <c r="AY22" s="641"/>
      <c r="AZ22" s="642"/>
      <c r="BA22" s="642"/>
      <c r="BB22" s="642"/>
      <c r="BC22" s="642"/>
      <c r="BD22" s="642"/>
      <c r="BE22" s="642"/>
      <c r="BF22" s="642"/>
      <c r="BG22" s="642"/>
      <c r="BH22" s="642"/>
      <c r="BI22" s="642"/>
      <c r="BJ22" s="642"/>
      <c r="BK22" s="642"/>
      <c r="BL22" s="642"/>
      <c r="BM22" s="643"/>
      <c r="BN22" s="644"/>
      <c r="BO22" s="645"/>
      <c r="BP22" s="645"/>
      <c r="BQ22" s="645"/>
      <c r="BR22" s="645"/>
      <c r="BS22" s="645"/>
      <c r="BT22" s="645"/>
      <c r="BU22" s="646"/>
      <c r="BV22" s="644"/>
      <c r="BW22" s="645"/>
      <c r="BX22" s="645"/>
      <c r="BY22" s="645"/>
      <c r="BZ22" s="645"/>
      <c r="CA22" s="645"/>
      <c r="CB22" s="645"/>
      <c r="CC22" s="646"/>
      <c r="CD22" s="199"/>
      <c r="CE22" s="578"/>
      <c r="CF22" s="578"/>
      <c r="CG22" s="578"/>
      <c r="CH22" s="578"/>
      <c r="CI22" s="578"/>
      <c r="CJ22" s="578"/>
      <c r="CK22" s="578"/>
      <c r="CL22" s="578"/>
      <c r="CM22" s="578"/>
      <c r="CN22" s="578"/>
      <c r="CO22" s="578"/>
      <c r="CP22" s="578"/>
      <c r="CQ22" s="578"/>
      <c r="CR22" s="578"/>
      <c r="CS22" s="579"/>
      <c r="CT22" s="465"/>
      <c r="CU22" s="466"/>
      <c r="CV22" s="466"/>
      <c r="CW22" s="466"/>
      <c r="CX22" s="466"/>
      <c r="CY22" s="466"/>
      <c r="CZ22" s="466"/>
      <c r="DA22" s="467"/>
      <c r="DB22" s="465"/>
      <c r="DC22" s="466"/>
      <c r="DD22" s="466"/>
      <c r="DE22" s="466"/>
      <c r="DF22" s="466"/>
      <c r="DG22" s="466"/>
      <c r="DH22" s="466"/>
      <c r="DI22" s="467"/>
      <c r="DJ22" s="184"/>
      <c r="DK22" s="184"/>
      <c r="DL22" s="184"/>
      <c r="DM22" s="184"/>
      <c r="DN22" s="184"/>
      <c r="DO22" s="184"/>
    </row>
    <row r="23" spans="1:119" ht="18.75" customHeight="1" x14ac:dyDescent="0.15">
      <c r="A23" s="185"/>
      <c r="B23" s="608"/>
      <c r="C23" s="609"/>
      <c r="D23" s="610"/>
      <c r="E23" s="454"/>
      <c r="F23" s="459"/>
      <c r="G23" s="459"/>
      <c r="H23" s="459"/>
      <c r="I23" s="459"/>
      <c r="J23" s="459"/>
      <c r="K23" s="448"/>
      <c r="L23" s="454"/>
      <c r="M23" s="459"/>
      <c r="N23" s="459"/>
      <c r="O23" s="459"/>
      <c r="P23" s="448"/>
      <c r="Q23" s="617"/>
      <c r="R23" s="618"/>
      <c r="S23" s="618"/>
      <c r="T23" s="618"/>
      <c r="U23" s="618"/>
      <c r="V23" s="619"/>
      <c r="W23" s="621"/>
      <c r="X23" s="609"/>
      <c r="Y23" s="610"/>
      <c r="Z23" s="454"/>
      <c r="AA23" s="459"/>
      <c r="AB23" s="459"/>
      <c r="AC23" s="459"/>
      <c r="AD23" s="459"/>
      <c r="AE23" s="459"/>
      <c r="AF23" s="459"/>
      <c r="AG23" s="448"/>
      <c r="AH23" s="454"/>
      <c r="AI23" s="459"/>
      <c r="AJ23" s="459"/>
      <c r="AK23" s="459"/>
      <c r="AL23" s="448"/>
      <c r="AM23" s="636"/>
      <c r="AN23" s="637"/>
      <c r="AO23" s="637"/>
      <c r="AP23" s="637"/>
      <c r="AQ23" s="637"/>
      <c r="AR23" s="638"/>
      <c r="AS23" s="617"/>
      <c r="AT23" s="618"/>
      <c r="AU23" s="618"/>
      <c r="AV23" s="618"/>
      <c r="AW23" s="618"/>
      <c r="AX23" s="640"/>
      <c r="AY23" s="428" t="s">
        <v>168</v>
      </c>
      <c r="AZ23" s="429"/>
      <c r="BA23" s="429"/>
      <c r="BB23" s="429"/>
      <c r="BC23" s="429"/>
      <c r="BD23" s="429"/>
      <c r="BE23" s="429"/>
      <c r="BF23" s="429"/>
      <c r="BG23" s="429"/>
      <c r="BH23" s="429"/>
      <c r="BI23" s="429"/>
      <c r="BJ23" s="429"/>
      <c r="BK23" s="429"/>
      <c r="BL23" s="429"/>
      <c r="BM23" s="430"/>
      <c r="BN23" s="468">
        <v>7293323</v>
      </c>
      <c r="BO23" s="469"/>
      <c r="BP23" s="469"/>
      <c r="BQ23" s="469"/>
      <c r="BR23" s="469"/>
      <c r="BS23" s="469"/>
      <c r="BT23" s="469"/>
      <c r="BU23" s="470"/>
      <c r="BV23" s="468">
        <v>7317327</v>
      </c>
      <c r="BW23" s="469"/>
      <c r="BX23" s="469"/>
      <c r="BY23" s="469"/>
      <c r="BZ23" s="469"/>
      <c r="CA23" s="469"/>
      <c r="CB23" s="469"/>
      <c r="CC23" s="470"/>
      <c r="CD23" s="199"/>
      <c r="CE23" s="578"/>
      <c r="CF23" s="578"/>
      <c r="CG23" s="578"/>
      <c r="CH23" s="578"/>
      <c r="CI23" s="578"/>
      <c r="CJ23" s="578"/>
      <c r="CK23" s="578"/>
      <c r="CL23" s="578"/>
      <c r="CM23" s="578"/>
      <c r="CN23" s="578"/>
      <c r="CO23" s="578"/>
      <c r="CP23" s="578"/>
      <c r="CQ23" s="578"/>
      <c r="CR23" s="578"/>
      <c r="CS23" s="579"/>
      <c r="CT23" s="465"/>
      <c r="CU23" s="466"/>
      <c r="CV23" s="466"/>
      <c r="CW23" s="466"/>
      <c r="CX23" s="466"/>
      <c r="CY23" s="466"/>
      <c r="CZ23" s="466"/>
      <c r="DA23" s="467"/>
      <c r="DB23" s="465"/>
      <c r="DC23" s="466"/>
      <c r="DD23" s="466"/>
      <c r="DE23" s="466"/>
      <c r="DF23" s="466"/>
      <c r="DG23" s="466"/>
      <c r="DH23" s="466"/>
      <c r="DI23" s="467"/>
      <c r="DJ23" s="184"/>
      <c r="DK23" s="184"/>
      <c r="DL23" s="184"/>
      <c r="DM23" s="184"/>
      <c r="DN23" s="184"/>
      <c r="DO23" s="184"/>
    </row>
    <row r="24" spans="1:119" ht="18.75" customHeight="1" thickBot="1" x14ac:dyDescent="0.2">
      <c r="A24" s="185"/>
      <c r="B24" s="608"/>
      <c r="C24" s="609"/>
      <c r="D24" s="610"/>
      <c r="E24" s="518" t="s">
        <v>169</v>
      </c>
      <c r="F24" s="498"/>
      <c r="G24" s="498"/>
      <c r="H24" s="498"/>
      <c r="I24" s="498"/>
      <c r="J24" s="498"/>
      <c r="K24" s="499"/>
      <c r="L24" s="519">
        <v>1</v>
      </c>
      <c r="M24" s="520"/>
      <c r="N24" s="520"/>
      <c r="O24" s="520"/>
      <c r="P24" s="562"/>
      <c r="Q24" s="519">
        <v>7400</v>
      </c>
      <c r="R24" s="520"/>
      <c r="S24" s="520"/>
      <c r="T24" s="520"/>
      <c r="U24" s="520"/>
      <c r="V24" s="562"/>
      <c r="W24" s="621"/>
      <c r="X24" s="609"/>
      <c r="Y24" s="610"/>
      <c r="Z24" s="518" t="s">
        <v>170</v>
      </c>
      <c r="AA24" s="498"/>
      <c r="AB24" s="498"/>
      <c r="AC24" s="498"/>
      <c r="AD24" s="498"/>
      <c r="AE24" s="498"/>
      <c r="AF24" s="498"/>
      <c r="AG24" s="499"/>
      <c r="AH24" s="519">
        <v>112</v>
      </c>
      <c r="AI24" s="520"/>
      <c r="AJ24" s="520"/>
      <c r="AK24" s="520"/>
      <c r="AL24" s="562"/>
      <c r="AM24" s="519">
        <v>311696</v>
      </c>
      <c r="AN24" s="520"/>
      <c r="AO24" s="520"/>
      <c r="AP24" s="520"/>
      <c r="AQ24" s="520"/>
      <c r="AR24" s="562"/>
      <c r="AS24" s="519">
        <v>2783</v>
      </c>
      <c r="AT24" s="520"/>
      <c r="AU24" s="520"/>
      <c r="AV24" s="520"/>
      <c r="AW24" s="520"/>
      <c r="AX24" s="521"/>
      <c r="AY24" s="641" t="s">
        <v>171</v>
      </c>
      <c r="AZ24" s="642"/>
      <c r="BA24" s="642"/>
      <c r="BB24" s="642"/>
      <c r="BC24" s="642"/>
      <c r="BD24" s="642"/>
      <c r="BE24" s="642"/>
      <c r="BF24" s="642"/>
      <c r="BG24" s="642"/>
      <c r="BH24" s="642"/>
      <c r="BI24" s="642"/>
      <c r="BJ24" s="642"/>
      <c r="BK24" s="642"/>
      <c r="BL24" s="642"/>
      <c r="BM24" s="643"/>
      <c r="BN24" s="468">
        <v>4119850</v>
      </c>
      <c r="BO24" s="469"/>
      <c r="BP24" s="469"/>
      <c r="BQ24" s="469"/>
      <c r="BR24" s="469"/>
      <c r="BS24" s="469"/>
      <c r="BT24" s="469"/>
      <c r="BU24" s="470"/>
      <c r="BV24" s="468">
        <v>4244671</v>
      </c>
      <c r="BW24" s="469"/>
      <c r="BX24" s="469"/>
      <c r="BY24" s="469"/>
      <c r="BZ24" s="469"/>
      <c r="CA24" s="469"/>
      <c r="CB24" s="469"/>
      <c r="CC24" s="470"/>
      <c r="CD24" s="199"/>
      <c r="CE24" s="578"/>
      <c r="CF24" s="578"/>
      <c r="CG24" s="578"/>
      <c r="CH24" s="578"/>
      <c r="CI24" s="578"/>
      <c r="CJ24" s="578"/>
      <c r="CK24" s="578"/>
      <c r="CL24" s="578"/>
      <c r="CM24" s="578"/>
      <c r="CN24" s="578"/>
      <c r="CO24" s="578"/>
      <c r="CP24" s="578"/>
      <c r="CQ24" s="578"/>
      <c r="CR24" s="578"/>
      <c r="CS24" s="579"/>
      <c r="CT24" s="465"/>
      <c r="CU24" s="466"/>
      <c r="CV24" s="466"/>
      <c r="CW24" s="466"/>
      <c r="CX24" s="466"/>
      <c r="CY24" s="466"/>
      <c r="CZ24" s="466"/>
      <c r="DA24" s="467"/>
      <c r="DB24" s="465"/>
      <c r="DC24" s="466"/>
      <c r="DD24" s="466"/>
      <c r="DE24" s="466"/>
      <c r="DF24" s="466"/>
      <c r="DG24" s="466"/>
      <c r="DH24" s="466"/>
      <c r="DI24" s="467"/>
      <c r="DJ24" s="184"/>
      <c r="DK24" s="184"/>
      <c r="DL24" s="184"/>
      <c r="DM24" s="184"/>
      <c r="DN24" s="184"/>
      <c r="DO24" s="184"/>
    </row>
    <row r="25" spans="1:119" s="184" customFormat="1" ht="18.75" customHeight="1" x14ac:dyDescent="0.15">
      <c r="A25" s="185"/>
      <c r="B25" s="608"/>
      <c r="C25" s="609"/>
      <c r="D25" s="610"/>
      <c r="E25" s="518" t="s">
        <v>172</v>
      </c>
      <c r="F25" s="498"/>
      <c r="G25" s="498"/>
      <c r="H25" s="498"/>
      <c r="I25" s="498"/>
      <c r="J25" s="498"/>
      <c r="K25" s="499"/>
      <c r="L25" s="519">
        <v>1</v>
      </c>
      <c r="M25" s="520"/>
      <c r="N25" s="520"/>
      <c r="O25" s="520"/>
      <c r="P25" s="562"/>
      <c r="Q25" s="519">
        <v>6200</v>
      </c>
      <c r="R25" s="520"/>
      <c r="S25" s="520"/>
      <c r="T25" s="520"/>
      <c r="U25" s="520"/>
      <c r="V25" s="562"/>
      <c r="W25" s="621"/>
      <c r="X25" s="609"/>
      <c r="Y25" s="610"/>
      <c r="Z25" s="518" t="s">
        <v>173</v>
      </c>
      <c r="AA25" s="498"/>
      <c r="AB25" s="498"/>
      <c r="AC25" s="498"/>
      <c r="AD25" s="498"/>
      <c r="AE25" s="498"/>
      <c r="AF25" s="498"/>
      <c r="AG25" s="499"/>
      <c r="AH25" s="519" t="s">
        <v>174</v>
      </c>
      <c r="AI25" s="520"/>
      <c r="AJ25" s="520"/>
      <c r="AK25" s="520"/>
      <c r="AL25" s="562"/>
      <c r="AM25" s="519" t="s">
        <v>174</v>
      </c>
      <c r="AN25" s="520"/>
      <c r="AO25" s="520"/>
      <c r="AP25" s="520"/>
      <c r="AQ25" s="520"/>
      <c r="AR25" s="562"/>
      <c r="AS25" s="519" t="s">
        <v>175</v>
      </c>
      <c r="AT25" s="520"/>
      <c r="AU25" s="520"/>
      <c r="AV25" s="520"/>
      <c r="AW25" s="520"/>
      <c r="AX25" s="521"/>
      <c r="AY25" s="428" t="s">
        <v>176</v>
      </c>
      <c r="AZ25" s="429"/>
      <c r="BA25" s="429"/>
      <c r="BB25" s="429"/>
      <c r="BC25" s="429"/>
      <c r="BD25" s="429"/>
      <c r="BE25" s="429"/>
      <c r="BF25" s="429"/>
      <c r="BG25" s="429"/>
      <c r="BH25" s="429"/>
      <c r="BI25" s="429"/>
      <c r="BJ25" s="429"/>
      <c r="BK25" s="429"/>
      <c r="BL25" s="429"/>
      <c r="BM25" s="430"/>
      <c r="BN25" s="431">
        <v>63068</v>
      </c>
      <c r="BO25" s="432"/>
      <c r="BP25" s="432"/>
      <c r="BQ25" s="432"/>
      <c r="BR25" s="432"/>
      <c r="BS25" s="432"/>
      <c r="BT25" s="432"/>
      <c r="BU25" s="433"/>
      <c r="BV25" s="431" t="s">
        <v>174</v>
      </c>
      <c r="BW25" s="432"/>
      <c r="BX25" s="432"/>
      <c r="BY25" s="432"/>
      <c r="BZ25" s="432"/>
      <c r="CA25" s="432"/>
      <c r="CB25" s="432"/>
      <c r="CC25" s="433"/>
      <c r="CD25" s="199"/>
      <c r="CE25" s="578"/>
      <c r="CF25" s="578"/>
      <c r="CG25" s="578"/>
      <c r="CH25" s="578"/>
      <c r="CI25" s="578"/>
      <c r="CJ25" s="578"/>
      <c r="CK25" s="578"/>
      <c r="CL25" s="578"/>
      <c r="CM25" s="578"/>
      <c r="CN25" s="578"/>
      <c r="CO25" s="578"/>
      <c r="CP25" s="578"/>
      <c r="CQ25" s="578"/>
      <c r="CR25" s="578"/>
      <c r="CS25" s="579"/>
      <c r="CT25" s="465"/>
      <c r="CU25" s="466"/>
      <c r="CV25" s="466"/>
      <c r="CW25" s="466"/>
      <c r="CX25" s="466"/>
      <c r="CY25" s="466"/>
      <c r="CZ25" s="466"/>
      <c r="DA25" s="467"/>
      <c r="DB25" s="465"/>
      <c r="DC25" s="466"/>
      <c r="DD25" s="466"/>
      <c r="DE25" s="466"/>
      <c r="DF25" s="466"/>
      <c r="DG25" s="466"/>
      <c r="DH25" s="466"/>
      <c r="DI25" s="467"/>
    </row>
    <row r="26" spans="1:119" s="184" customFormat="1" ht="18.75" customHeight="1" x14ac:dyDescent="0.15">
      <c r="A26" s="185"/>
      <c r="B26" s="608"/>
      <c r="C26" s="609"/>
      <c r="D26" s="610"/>
      <c r="E26" s="518" t="s">
        <v>177</v>
      </c>
      <c r="F26" s="498"/>
      <c r="G26" s="498"/>
      <c r="H26" s="498"/>
      <c r="I26" s="498"/>
      <c r="J26" s="498"/>
      <c r="K26" s="499"/>
      <c r="L26" s="519">
        <v>1</v>
      </c>
      <c r="M26" s="520"/>
      <c r="N26" s="520"/>
      <c r="O26" s="520"/>
      <c r="P26" s="562"/>
      <c r="Q26" s="519">
        <v>5800</v>
      </c>
      <c r="R26" s="520"/>
      <c r="S26" s="520"/>
      <c r="T26" s="520"/>
      <c r="U26" s="520"/>
      <c r="V26" s="562"/>
      <c r="W26" s="621"/>
      <c r="X26" s="609"/>
      <c r="Y26" s="610"/>
      <c r="Z26" s="518" t="s">
        <v>178</v>
      </c>
      <c r="AA26" s="631"/>
      <c r="AB26" s="631"/>
      <c r="AC26" s="631"/>
      <c r="AD26" s="631"/>
      <c r="AE26" s="631"/>
      <c r="AF26" s="631"/>
      <c r="AG26" s="632"/>
      <c r="AH26" s="519">
        <v>7</v>
      </c>
      <c r="AI26" s="520"/>
      <c r="AJ26" s="520"/>
      <c r="AK26" s="520"/>
      <c r="AL26" s="562"/>
      <c r="AM26" s="519">
        <v>15932</v>
      </c>
      <c r="AN26" s="520"/>
      <c r="AO26" s="520"/>
      <c r="AP26" s="520"/>
      <c r="AQ26" s="520"/>
      <c r="AR26" s="562"/>
      <c r="AS26" s="519">
        <v>2276</v>
      </c>
      <c r="AT26" s="520"/>
      <c r="AU26" s="520"/>
      <c r="AV26" s="520"/>
      <c r="AW26" s="520"/>
      <c r="AX26" s="521"/>
      <c r="AY26" s="471" t="s">
        <v>179</v>
      </c>
      <c r="AZ26" s="472"/>
      <c r="BA26" s="472"/>
      <c r="BB26" s="472"/>
      <c r="BC26" s="472"/>
      <c r="BD26" s="472"/>
      <c r="BE26" s="472"/>
      <c r="BF26" s="472"/>
      <c r="BG26" s="472"/>
      <c r="BH26" s="472"/>
      <c r="BI26" s="472"/>
      <c r="BJ26" s="472"/>
      <c r="BK26" s="472"/>
      <c r="BL26" s="472"/>
      <c r="BM26" s="473"/>
      <c r="BN26" s="468" t="s">
        <v>174</v>
      </c>
      <c r="BO26" s="469"/>
      <c r="BP26" s="469"/>
      <c r="BQ26" s="469"/>
      <c r="BR26" s="469"/>
      <c r="BS26" s="469"/>
      <c r="BT26" s="469"/>
      <c r="BU26" s="470"/>
      <c r="BV26" s="468" t="s">
        <v>174</v>
      </c>
      <c r="BW26" s="469"/>
      <c r="BX26" s="469"/>
      <c r="BY26" s="469"/>
      <c r="BZ26" s="469"/>
      <c r="CA26" s="469"/>
      <c r="CB26" s="469"/>
      <c r="CC26" s="470"/>
      <c r="CD26" s="199"/>
      <c r="CE26" s="578"/>
      <c r="CF26" s="578"/>
      <c r="CG26" s="578"/>
      <c r="CH26" s="578"/>
      <c r="CI26" s="578"/>
      <c r="CJ26" s="578"/>
      <c r="CK26" s="578"/>
      <c r="CL26" s="578"/>
      <c r="CM26" s="578"/>
      <c r="CN26" s="578"/>
      <c r="CO26" s="578"/>
      <c r="CP26" s="578"/>
      <c r="CQ26" s="578"/>
      <c r="CR26" s="578"/>
      <c r="CS26" s="579"/>
      <c r="CT26" s="465"/>
      <c r="CU26" s="466"/>
      <c r="CV26" s="466"/>
      <c r="CW26" s="466"/>
      <c r="CX26" s="466"/>
      <c r="CY26" s="466"/>
      <c r="CZ26" s="466"/>
      <c r="DA26" s="467"/>
      <c r="DB26" s="465"/>
      <c r="DC26" s="466"/>
      <c r="DD26" s="466"/>
      <c r="DE26" s="466"/>
      <c r="DF26" s="466"/>
      <c r="DG26" s="466"/>
      <c r="DH26" s="466"/>
      <c r="DI26" s="467"/>
    </row>
    <row r="27" spans="1:119" ht="18.75" customHeight="1" thickBot="1" x14ac:dyDescent="0.2">
      <c r="A27" s="185"/>
      <c r="B27" s="608"/>
      <c r="C27" s="609"/>
      <c r="D27" s="610"/>
      <c r="E27" s="518" t="s">
        <v>180</v>
      </c>
      <c r="F27" s="498"/>
      <c r="G27" s="498"/>
      <c r="H27" s="498"/>
      <c r="I27" s="498"/>
      <c r="J27" s="498"/>
      <c r="K27" s="499"/>
      <c r="L27" s="519">
        <v>1</v>
      </c>
      <c r="M27" s="520"/>
      <c r="N27" s="520"/>
      <c r="O27" s="520"/>
      <c r="P27" s="562"/>
      <c r="Q27" s="519">
        <v>2900</v>
      </c>
      <c r="R27" s="520"/>
      <c r="S27" s="520"/>
      <c r="T27" s="520"/>
      <c r="U27" s="520"/>
      <c r="V27" s="562"/>
      <c r="W27" s="621"/>
      <c r="X27" s="609"/>
      <c r="Y27" s="610"/>
      <c r="Z27" s="518" t="s">
        <v>181</v>
      </c>
      <c r="AA27" s="498"/>
      <c r="AB27" s="498"/>
      <c r="AC27" s="498"/>
      <c r="AD27" s="498"/>
      <c r="AE27" s="498"/>
      <c r="AF27" s="498"/>
      <c r="AG27" s="499"/>
      <c r="AH27" s="519">
        <v>8</v>
      </c>
      <c r="AI27" s="520"/>
      <c r="AJ27" s="520"/>
      <c r="AK27" s="520"/>
      <c r="AL27" s="562"/>
      <c r="AM27" s="519">
        <v>26940</v>
      </c>
      <c r="AN27" s="520"/>
      <c r="AO27" s="520"/>
      <c r="AP27" s="520"/>
      <c r="AQ27" s="520"/>
      <c r="AR27" s="562"/>
      <c r="AS27" s="519">
        <v>3368</v>
      </c>
      <c r="AT27" s="520"/>
      <c r="AU27" s="520"/>
      <c r="AV27" s="520"/>
      <c r="AW27" s="520"/>
      <c r="AX27" s="521"/>
      <c r="AY27" s="563" t="s">
        <v>182</v>
      </c>
      <c r="AZ27" s="564"/>
      <c r="BA27" s="564"/>
      <c r="BB27" s="564"/>
      <c r="BC27" s="564"/>
      <c r="BD27" s="564"/>
      <c r="BE27" s="564"/>
      <c r="BF27" s="564"/>
      <c r="BG27" s="564"/>
      <c r="BH27" s="564"/>
      <c r="BI27" s="564"/>
      <c r="BJ27" s="564"/>
      <c r="BK27" s="564"/>
      <c r="BL27" s="564"/>
      <c r="BM27" s="565"/>
      <c r="BN27" s="644">
        <v>690008</v>
      </c>
      <c r="BO27" s="645"/>
      <c r="BP27" s="645"/>
      <c r="BQ27" s="645"/>
      <c r="BR27" s="645"/>
      <c r="BS27" s="645"/>
      <c r="BT27" s="645"/>
      <c r="BU27" s="646"/>
      <c r="BV27" s="644">
        <v>686453</v>
      </c>
      <c r="BW27" s="645"/>
      <c r="BX27" s="645"/>
      <c r="BY27" s="645"/>
      <c r="BZ27" s="645"/>
      <c r="CA27" s="645"/>
      <c r="CB27" s="645"/>
      <c r="CC27" s="646"/>
      <c r="CD27" s="201"/>
      <c r="CE27" s="578"/>
      <c r="CF27" s="578"/>
      <c r="CG27" s="578"/>
      <c r="CH27" s="578"/>
      <c r="CI27" s="578"/>
      <c r="CJ27" s="578"/>
      <c r="CK27" s="578"/>
      <c r="CL27" s="578"/>
      <c r="CM27" s="578"/>
      <c r="CN27" s="578"/>
      <c r="CO27" s="578"/>
      <c r="CP27" s="578"/>
      <c r="CQ27" s="578"/>
      <c r="CR27" s="578"/>
      <c r="CS27" s="579"/>
      <c r="CT27" s="465"/>
      <c r="CU27" s="466"/>
      <c r="CV27" s="466"/>
      <c r="CW27" s="466"/>
      <c r="CX27" s="466"/>
      <c r="CY27" s="466"/>
      <c r="CZ27" s="466"/>
      <c r="DA27" s="467"/>
      <c r="DB27" s="465"/>
      <c r="DC27" s="466"/>
      <c r="DD27" s="466"/>
      <c r="DE27" s="466"/>
      <c r="DF27" s="466"/>
      <c r="DG27" s="466"/>
      <c r="DH27" s="466"/>
      <c r="DI27" s="467"/>
      <c r="DJ27" s="184"/>
      <c r="DK27" s="184"/>
      <c r="DL27" s="184"/>
      <c r="DM27" s="184"/>
      <c r="DN27" s="184"/>
      <c r="DO27" s="184"/>
    </row>
    <row r="28" spans="1:119" ht="18.75" customHeight="1" x14ac:dyDescent="0.15">
      <c r="A28" s="185"/>
      <c r="B28" s="608"/>
      <c r="C28" s="609"/>
      <c r="D28" s="610"/>
      <c r="E28" s="518" t="s">
        <v>183</v>
      </c>
      <c r="F28" s="498"/>
      <c r="G28" s="498"/>
      <c r="H28" s="498"/>
      <c r="I28" s="498"/>
      <c r="J28" s="498"/>
      <c r="K28" s="499"/>
      <c r="L28" s="519">
        <v>1</v>
      </c>
      <c r="M28" s="520"/>
      <c r="N28" s="520"/>
      <c r="O28" s="520"/>
      <c r="P28" s="562"/>
      <c r="Q28" s="519">
        <v>2500</v>
      </c>
      <c r="R28" s="520"/>
      <c r="S28" s="520"/>
      <c r="T28" s="520"/>
      <c r="U28" s="520"/>
      <c r="V28" s="562"/>
      <c r="W28" s="621"/>
      <c r="X28" s="609"/>
      <c r="Y28" s="610"/>
      <c r="Z28" s="518" t="s">
        <v>184</v>
      </c>
      <c r="AA28" s="498"/>
      <c r="AB28" s="498"/>
      <c r="AC28" s="498"/>
      <c r="AD28" s="498"/>
      <c r="AE28" s="498"/>
      <c r="AF28" s="498"/>
      <c r="AG28" s="499"/>
      <c r="AH28" s="519" t="s">
        <v>174</v>
      </c>
      <c r="AI28" s="520"/>
      <c r="AJ28" s="520"/>
      <c r="AK28" s="520"/>
      <c r="AL28" s="562"/>
      <c r="AM28" s="519" t="s">
        <v>174</v>
      </c>
      <c r="AN28" s="520"/>
      <c r="AO28" s="520"/>
      <c r="AP28" s="520"/>
      <c r="AQ28" s="520"/>
      <c r="AR28" s="562"/>
      <c r="AS28" s="519" t="s">
        <v>174</v>
      </c>
      <c r="AT28" s="520"/>
      <c r="AU28" s="520"/>
      <c r="AV28" s="520"/>
      <c r="AW28" s="520"/>
      <c r="AX28" s="521"/>
      <c r="AY28" s="647" t="s">
        <v>185</v>
      </c>
      <c r="AZ28" s="648"/>
      <c r="BA28" s="648"/>
      <c r="BB28" s="649"/>
      <c r="BC28" s="428" t="s">
        <v>48</v>
      </c>
      <c r="BD28" s="429"/>
      <c r="BE28" s="429"/>
      <c r="BF28" s="429"/>
      <c r="BG28" s="429"/>
      <c r="BH28" s="429"/>
      <c r="BI28" s="429"/>
      <c r="BJ28" s="429"/>
      <c r="BK28" s="429"/>
      <c r="BL28" s="429"/>
      <c r="BM28" s="430"/>
      <c r="BN28" s="431">
        <v>1711575</v>
      </c>
      <c r="BO28" s="432"/>
      <c r="BP28" s="432"/>
      <c r="BQ28" s="432"/>
      <c r="BR28" s="432"/>
      <c r="BS28" s="432"/>
      <c r="BT28" s="432"/>
      <c r="BU28" s="433"/>
      <c r="BV28" s="431">
        <v>1613271</v>
      </c>
      <c r="BW28" s="432"/>
      <c r="BX28" s="432"/>
      <c r="BY28" s="432"/>
      <c r="BZ28" s="432"/>
      <c r="CA28" s="432"/>
      <c r="CB28" s="432"/>
      <c r="CC28" s="433"/>
      <c r="CD28" s="199"/>
      <c r="CE28" s="578"/>
      <c r="CF28" s="578"/>
      <c r="CG28" s="578"/>
      <c r="CH28" s="578"/>
      <c r="CI28" s="578"/>
      <c r="CJ28" s="578"/>
      <c r="CK28" s="578"/>
      <c r="CL28" s="578"/>
      <c r="CM28" s="578"/>
      <c r="CN28" s="578"/>
      <c r="CO28" s="578"/>
      <c r="CP28" s="578"/>
      <c r="CQ28" s="578"/>
      <c r="CR28" s="578"/>
      <c r="CS28" s="579"/>
      <c r="CT28" s="465"/>
      <c r="CU28" s="466"/>
      <c r="CV28" s="466"/>
      <c r="CW28" s="466"/>
      <c r="CX28" s="466"/>
      <c r="CY28" s="466"/>
      <c r="CZ28" s="466"/>
      <c r="DA28" s="467"/>
      <c r="DB28" s="465"/>
      <c r="DC28" s="466"/>
      <c r="DD28" s="466"/>
      <c r="DE28" s="466"/>
      <c r="DF28" s="466"/>
      <c r="DG28" s="466"/>
      <c r="DH28" s="466"/>
      <c r="DI28" s="467"/>
      <c r="DJ28" s="184"/>
      <c r="DK28" s="184"/>
      <c r="DL28" s="184"/>
      <c r="DM28" s="184"/>
      <c r="DN28" s="184"/>
      <c r="DO28" s="184"/>
    </row>
    <row r="29" spans="1:119" ht="18.75" customHeight="1" x14ac:dyDescent="0.15">
      <c r="A29" s="185"/>
      <c r="B29" s="608"/>
      <c r="C29" s="609"/>
      <c r="D29" s="610"/>
      <c r="E29" s="518" t="s">
        <v>186</v>
      </c>
      <c r="F29" s="498"/>
      <c r="G29" s="498"/>
      <c r="H29" s="498"/>
      <c r="I29" s="498"/>
      <c r="J29" s="498"/>
      <c r="K29" s="499"/>
      <c r="L29" s="519">
        <v>8</v>
      </c>
      <c r="M29" s="520"/>
      <c r="N29" s="520"/>
      <c r="O29" s="520"/>
      <c r="P29" s="562"/>
      <c r="Q29" s="519">
        <v>2400</v>
      </c>
      <c r="R29" s="520"/>
      <c r="S29" s="520"/>
      <c r="T29" s="520"/>
      <c r="U29" s="520"/>
      <c r="V29" s="562"/>
      <c r="W29" s="622"/>
      <c r="X29" s="623"/>
      <c r="Y29" s="624"/>
      <c r="Z29" s="518" t="s">
        <v>187</v>
      </c>
      <c r="AA29" s="498"/>
      <c r="AB29" s="498"/>
      <c r="AC29" s="498"/>
      <c r="AD29" s="498"/>
      <c r="AE29" s="498"/>
      <c r="AF29" s="498"/>
      <c r="AG29" s="499"/>
      <c r="AH29" s="519">
        <v>120</v>
      </c>
      <c r="AI29" s="520"/>
      <c r="AJ29" s="520"/>
      <c r="AK29" s="520"/>
      <c r="AL29" s="562"/>
      <c r="AM29" s="519">
        <v>338636</v>
      </c>
      <c r="AN29" s="520"/>
      <c r="AO29" s="520"/>
      <c r="AP29" s="520"/>
      <c r="AQ29" s="520"/>
      <c r="AR29" s="562"/>
      <c r="AS29" s="519">
        <v>2822</v>
      </c>
      <c r="AT29" s="520"/>
      <c r="AU29" s="520"/>
      <c r="AV29" s="520"/>
      <c r="AW29" s="520"/>
      <c r="AX29" s="521"/>
      <c r="AY29" s="650"/>
      <c r="AZ29" s="651"/>
      <c r="BA29" s="651"/>
      <c r="BB29" s="652"/>
      <c r="BC29" s="502" t="s">
        <v>188</v>
      </c>
      <c r="BD29" s="503"/>
      <c r="BE29" s="503"/>
      <c r="BF29" s="503"/>
      <c r="BG29" s="503"/>
      <c r="BH29" s="503"/>
      <c r="BI29" s="503"/>
      <c r="BJ29" s="503"/>
      <c r="BK29" s="503"/>
      <c r="BL29" s="503"/>
      <c r="BM29" s="504"/>
      <c r="BN29" s="468">
        <v>45325</v>
      </c>
      <c r="BO29" s="469"/>
      <c r="BP29" s="469"/>
      <c r="BQ29" s="469"/>
      <c r="BR29" s="469"/>
      <c r="BS29" s="469"/>
      <c r="BT29" s="469"/>
      <c r="BU29" s="470"/>
      <c r="BV29" s="468">
        <v>45288</v>
      </c>
      <c r="BW29" s="469"/>
      <c r="BX29" s="469"/>
      <c r="BY29" s="469"/>
      <c r="BZ29" s="469"/>
      <c r="CA29" s="469"/>
      <c r="CB29" s="469"/>
      <c r="CC29" s="470"/>
      <c r="CD29" s="201"/>
      <c r="CE29" s="578"/>
      <c r="CF29" s="578"/>
      <c r="CG29" s="578"/>
      <c r="CH29" s="578"/>
      <c r="CI29" s="578"/>
      <c r="CJ29" s="578"/>
      <c r="CK29" s="578"/>
      <c r="CL29" s="578"/>
      <c r="CM29" s="578"/>
      <c r="CN29" s="578"/>
      <c r="CO29" s="578"/>
      <c r="CP29" s="578"/>
      <c r="CQ29" s="578"/>
      <c r="CR29" s="578"/>
      <c r="CS29" s="579"/>
      <c r="CT29" s="465"/>
      <c r="CU29" s="466"/>
      <c r="CV29" s="466"/>
      <c r="CW29" s="466"/>
      <c r="CX29" s="466"/>
      <c r="CY29" s="466"/>
      <c r="CZ29" s="466"/>
      <c r="DA29" s="467"/>
      <c r="DB29" s="465"/>
      <c r="DC29" s="466"/>
      <c r="DD29" s="466"/>
      <c r="DE29" s="466"/>
      <c r="DF29" s="466"/>
      <c r="DG29" s="466"/>
      <c r="DH29" s="466"/>
      <c r="DI29" s="467"/>
      <c r="DJ29" s="184"/>
      <c r="DK29" s="184"/>
      <c r="DL29" s="184"/>
      <c r="DM29" s="184"/>
      <c r="DN29" s="184"/>
      <c r="DO29" s="184"/>
    </row>
    <row r="30" spans="1:119" ht="18.75" customHeight="1" thickBot="1" x14ac:dyDescent="0.2">
      <c r="A30" s="185"/>
      <c r="B30" s="611"/>
      <c r="C30" s="612"/>
      <c r="D30" s="613"/>
      <c r="E30" s="522"/>
      <c r="F30" s="523"/>
      <c r="G30" s="523"/>
      <c r="H30" s="523"/>
      <c r="I30" s="523"/>
      <c r="J30" s="523"/>
      <c r="K30" s="524"/>
      <c r="L30" s="625"/>
      <c r="M30" s="626"/>
      <c r="N30" s="626"/>
      <c r="O30" s="626"/>
      <c r="P30" s="627"/>
      <c r="Q30" s="625"/>
      <c r="R30" s="626"/>
      <c r="S30" s="626"/>
      <c r="T30" s="626"/>
      <c r="U30" s="626"/>
      <c r="V30" s="627"/>
      <c r="W30" s="628" t="s">
        <v>189</v>
      </c>
      <c r="X30" s="629"/>
      <c r="Y30" s="629"/>
      <c r="Z30" s="629"/>
      <c r="AA30" s="629"/>
      <c r="AB30" s="629"/>
      <c r="AC30" s="629"/>
      <c r="AD30" s="629"/>
      <c r="AE30" s="629"/>
      <c r="AF30" s="629"/>
      <c r="AG30" s="630"/>
      <c r="AH30" s="587">
        <v>95.7</v>
      </c>
      <c r="AI30" s="588"/>
      <c r="AJ30" s="588"/>
      <c r="AK30" s="588"/>
      <c r="AL30" s="588"/>
      <c r="AM30" s="588"/>
      <c r="AN30" s="588"/>
      <c r="AO30" s="588"/>
      <c r="AP30" s="588"/>
      <c r="AQ30" s="588"/>
      <c r="AR30" s="588"/>
      <c r="AS30" s="588"/>
      <c r="AT30" s="588"/>
      <c r="AU30" s="588"/>
      <c r="AV30" s="588"/>
      <c r="AW30" s="588"/>
      <c r="AX30" s="590"/>
      <c r="AY30" s="653"/>
      <c r="AZ30" s="654"/>
      <c r="BA30" s="654"/>
      <c r="BB30" s="655"/>
      <c r="BC30" s="641" t="s">
        <v>50</v>
      </c>
      <c r="BD30" s="642"/>
      <c r="BE30" s="642"/>
      <c r="BF30" s="642"/>
      <c r="BG30" s="642"/>
      <c r="BH30" s="642"/>
      <c r="BI30" s="642"/>
      <c r="BJ30" s="642"/>
      <c r="BK30" s="642"/>
      <c r="BL30" s="642"/>
      <c r="BM30" s="643"/>
      <c r="BN30" s="644">
        <v>428364</v>
      </c>
      <c r="BO30" s="645"/>
      <c r="BP30" s="645"/>
      <c r="BQ30" s="645"/>
      <c r="BR30" s="645"/>
      <c r="BS30" s="645"/>
      <c r="BT30" s="645"/>
      <c r="BU30" s="646"/>
      <c r="BV30" s="644">
        <v>459933</v>
      </c>
      <c r="BW30" s="645"/>
      <c r="BX30" s="645"/>
      <c r="BY30" s="645"/>
      <c r="BZ30" s="645"/>
      <c r="CA30" s="645"/>
      <c r="CB30" s="645"/>
      <c r="CC30" s="646"/>
      <c r="CD30" s="202"/>
      <c r="CE30" s="203"/>
      <c r="CF30" s="203"/>
      <c r="CG30" s="203"/>
      <c r="CH30" s="203"/>
      <c r="CI30" s="203"/>
      <c r="CJ30" s="203"/>
      <c r="CK30" s="203"/>
      <c r="CL30" s="203"/>
      <c r="CM30" s="203"/>
      <c r="CN30" s="203"/>
      <c r="CO30" s="203"/>
      <c r="CP30" s="203"/>
      <c r="CQ30" s="203"/>
      <c r="CR30" s="203"/>
      <c r="CS30" s="204"/>
      <c r="CT30" s="205"/>
      <c r="CU30" s="206"/>
      <c r="CV30" s="206"/>
      <c r="CW30" s="206"/>
      <c r="CX30" s="206"/>
      <c r="CY30" s="206"/>
      <c r="CZ30" s="206"/>
      <c r="DA30" s="207"/>
      <c r="DB30" s="205"/>
      <c r="DC30" s="206"/>
      <c r="DD30" s="206"/>
      <c r="DE30" s="206"/>
      <c r="DF30" s="206"/>
      <c r="DG30" s="206"/>
      <c r="DH30" s="206"/>
      <c r="DI30" s="207"/>
      <c r="DJ30" s="184"/>
      <c r="DK30" s="184"/>
      <c r="DL30" s="184"/>
      <c r="DM30" s="184"/>
      <c r="DN30" s="184"/>
      <c r="DO30" s="184"/>
    </row>
    <row r="31" spans="1:119" ht="13.5" customHeight="1" x14ac:dyDescent="0.15">
      <c r="A31" s="185"/>
      <c r="B31" s="208"/>
      <c r="C31" s="209"/>
      <c r="D31" s="209"/>
      <c r="E31" s="209"/>
      <c r="F31" s="209"/>
      <c r="G31" s="209"/>
      <c r="H31" s="209"/>
      <c r="I31" s="209"/>
      <c r="J31" s="209"/>
      <c r="K31" s="209"/>
      <c r="L31" s="209"/>
      <c r="M31" s="209"/>
      <c r="N31" s="209"/>
      <c r="O31" s="209"/>
      <c r="P31" s="209"/>
      <c r="Q31" s="209"/>
      <c r="R31" s="209"/>
      <c r="S31" s="209"/>
      <c r="T31" s="209"/>
      <c r="U31" s="209"/>
      <c r="V31" s="209"/>
      <c r="W31" s="209"/>
      <c r="X31" s="209"/>
      <c r="Y31" s="209"/>
      <c r="Z31" s="209"/>
      <c r="AA31" s="209"/>
      <c r="AB31" s="209"/>
      <c r="AC31" s="209"/>
      <c r="AD31" s="209"/>
      <c r="AE31" s="209"/>
      <c r="AF31" s="209"/>
      <c r="AG31" s="209"/>
      <c r="AH31" s="209"/>
      <c r="AI31" s="209"/>
      <c r="AJ31" s="209"/>
      <c r="AK31" s="209"/>
      <c r="AL31" s="209"/>
      <c r="AM31" s="209"/>
      <c r="AN31" s="209"/>
      <c r="AO31" s="209"/>
      <c r="AP31" s="209"/>
      <c r="AQ31" s="209"/>
      <c r="AR31" s="209"/>
      <c r="AS31" s="209"/>
      <c r="AT31" s="209"/>
      <c r="AU31" s="209"/>
      <c r="AV31" s="209"/>
      <c r="AW31" s="209"/>
      <c r="AX31" s="209"/>
      <c r="AY31" s="209"/>
      <c r="AZ31" s="209"/>
      <c r="BA31" s="209"/>
      <c r="BB31" s="209"/>
      <c r="BC31" s="209"/>
      <c r="BD31" s="209"/>
      <c r="BE31" s="209"/>
      <c r="BF31" s="209"/>
      <c r="BG31" s="209"/>
      <c r="BH31" s="209"/>
      <c r="BI31" s="209"/>
      <c r="BJ31" s="209"/>
      <c r="BK31" s="209"/>
      <c r="BL31" s="209"/>
      <c r="BM31" s="209"/>
      <c r="BN31" s="209"/>
      <c r="BO31" s="209"/>
      <c r="BP31" s="209"/>
      <c r="BQ31" s="209"/>
      <c r="BR31" s="209"/>
      <c r="BS31" s="209"/>
      <c r="BT31" s="209"/>
      <c r="BU31" s="209"/>
      <c r="BV31" s="209"/>
      <c r="BW31" s="209"/>
      <c r="BX31" s="209"/>
      <c r="BY31" s="209"/>
      <c r="BZ31" s="209"/>
      <c r="CA31" s="209"/>
      <c r="CB31" s="209"/>
      <c r="CC31" s="209"/>
      <c r="CD31" s="209"/>
      <c r="CE31" s="209"/>
      <c r="CF31" s="209"/>
      <c r="CG31" s="209"/>
      <c r="CH31" s="209"/>
      <c r="CI31" s="209"/>
      <c r="CJ31" s="209"/>
      <c r="CK31" s="209"/>
      <c r="CL31" s="209"/>
      <c r="CM31" s="209"/>
      <c r="CN31" s="209"/>
      <c r="CO31" s="209"/>
      <c r="CP31" s="209"/>
      <c r="CQ31" s="209"/>
      <c r="CR31" s="209"/>
      <c r="CS31" s="209"/>
      <c r="CT31" s="209"/>
      <c r="CU31" s="209"/>
      <c r="CV31" s="209"/>
      <c r="CW31" s="209"/>
      <c r="CX31" s="209"/>
      <c r="CY31" s="209"/>
      <c r="CZ31" s="209"/>
      <c r="DA31" s="209"/>
      <c r="DB31" s="209"/>
      <c r="DC31" s="209"/>
      <c r="DD31" s="209"/>
      <c r="DE31" s="209"/>
      <c r="DF31" s="209"/>
      <c r="DG31" s="209"/>
      <c r="DH31" s="209"/>
      <c r="DI31" s="210"/>
      <c r="DJ31" s="184"/>
      <c r="DK31" s="184"/>
      <c r="DL31" s="184"/>
      <c r="DM31" s="184"/>
      <c r="DN31" s="184"/>
      <c r="DO31" s="184"/>
    </row>
    <row r="32" spans="1:119" ht="13.5" customHeight="1" x14ac:dyDescent="0.15">
      <c r="A32" s="185"/>
      <c r="B32" s="211"/>
      <c r="C32" s="212" t="s">
        <v>190</v>
      </c>
      <c r="D32" s="212"/>
      <c r="E32" s="212"/>
      <c r="F32" s="209"/>
      <c r="G32" s="209"/>
      <c r="H32" s="209"/>
      <c r="I32" s="209"/>
      <c r="J32" s="209"/>
      <c r="K32" s="209"/>
      <c r="L32" s="209"/>
      <c r="M32" s="209"/>
      <c r="N32" s="209"/>
      <c r="O32" s="209"/>
      <c r="P32" s="209"/>
      <c r="Q32" s="209"/>
      <c r="R32" s="209"/>
      <c r="S32" s="209"/>
      <c r="T32" s="209"/>
      <c r="U32" s="209" t="s">
        <v>191</v>
      </c>
      <c r="V32" s="209"/>
      <c r="W32" s="209"/>
      <c r="X32" s="209"/>
      <c r="Y32" s="209"/>
      <c r="Z32" s="209"/>
      <c r="AA32" s="209"/>
      <c r="AB32" s="209"/>
      <c r="AC32" s="209"/>
      <c r="AD32" s="209"/>
      <c r="AE32" s="209"/>
      <c r="AF32" s="209"/>
      <c r="AG32" s="209"/>
      <c r="AH32" s="209"/>
      <c r="AI32" s="209"/>
      <c r="AJ32" s="209"/>
      <c r="AK32" s="209"/>
      <c r="AL32" s="209"/>
      <c r="AM32" s="213" t="s">
        <v>192</v>
      </c>
      <c r="AN32" s="209"/>
      <c r="AO32" s="209"/>
      <c r="AP32" s="209"/>
      <c r="AQ32" s="209"/>
      <c r="AR32" s="209"/>
      <c r="AS32" s="213"/>
      <c r="AT32" s="213"/>
      <c r="AU32" s="213"/>
      <c r="AV32" s="213"/>
      <c r="AW32" s="213"/>
      <c r="AX32" s="213"/>
      <c r="AY32" s="213"/>
      <c r="AZ32" s="213"/>
      <c r="BA32" s="213"/>
      <c r="BB32" s="209"/>
      <c r="BC32" s="213"/>
      <c r="BD32" s="209"/>
      <c r="BE32" s="213" t="s">
        <v>193</v>
      </c>
      <c r="BF32" s="209"/>
      <c r="BG32" s="209"/>
      <c r="BH32" s="209"/>
      <c r="BI32" s="209"/>
      <c r="BJ32" s="213"/>
      <c r="BK32" s="213"/>
      <c r="BL32" s="213"/>
      <c r="BM32" s="213"/>
      <c r="BN32" s="213"/>
      <c r="BO32" s="213"/>
      <c r="BP32" s="213"/>
      <c r="BQ32" s="213"/>
      <c r="BR32" s="209"/>
      <c r="BS32" s="209"/>
      <c r="BT32" s="209"/>
      <c r="BU32" s="209"/>
      <c r="BV32" s="209"/>
      <c r="BW32" s="209" t="s">
        <v>194</v>
      </c>
      <c r="BX32" s="209"/>
      <c r="BY32" s="209"/>
      <c r="BZ32" s="209"/>
      <c r="CA32" s="209"/>
      <c r="CB32" s="213"/>
      <c r="CC32" s="213"/>
      <c r="CD32" s="213"/>
      <c r="CE32" s="213"/>
      <c r="CF32" s="213"/>
      <c r="CG32" s="213"/>
      <c r="CH32" s="213"/>
      <c r="CI32" s="213"/>
      <c r="CJ32" s="213"/>
      <c r="CK32" s="213"/>
      <c r="CL32" s="213"/>
      <c r="CM32" s="213"/>
      <c r="CN32" s="213"/>
      <c r="CO32" s="213" t="s">
        <v>195</v>
      </c>
      <c r="CP32" s="213"/>
      <c r="CQ32" s="213"/>
      <c r="CR32" s="213"/>
      <c r="CS32" s="213"/>
      <c r="CT32" s="213"/>
      <c r="CU32" s="213"/>
      <c r="CV32" s="213"/>
      <c r="CW32" s="213"/>
      <c r="CX32" s="213"/>
      <c r="CY32" s="213"/>
      <c r="CZ32" s="213"/>
      <c r="DA32" s="213"/>
      <c r="DB32" s="213"/>
      <c r="DC32" s="213"/>
      <c r="DD32" s="213"/>
      <c r="DE32" s="213"/>
      <c r="DF32" s="213"/>
      <c r="DG32" s="213"/>
      <c r="DH32" s="213"/>
      <c r="DI32" s="210"/>
      <c r="DJ32" s="184"/>
      <c r="DK32" s="184"/>
      <c r="DL32" s="184"/>
      <c r="DM32" s="184"/>
      <c r="DN32" s="184"/>
      <c r="DO32" s="184"/>
    </row>
    <row r="33" spans="1:119" ht="13.5" customHeight="1" x14ac:dyDescent="0.15">
      <c r="A33" s="185"/>
      <c r="B33" s="211"/>
      <c r="C33" s="492" t="s">
        <v>196</v>
      </c>
      <c r="D33" s="492"/>
      <c r="E33" s="457" t="s">
        <v>197</v>
      </c>
      <c r="F33" s="457"/>
      <c r="G33" s="457"/>
      <c r="H33" s="457"/>
      <c r="I33" s="457"/>
      <c r="J33" s="457"/>
      <c r="K33" s="457"/>
      <c r="L33" s="457"/>
      <c r="M33" s="457"/>
      <c r="N33" s="457"/>
      <c r="O33" s="457"/>
      <c r="P33" s="457"/>
      <c r="Q33" s="457"/>
      <c r="R33" s="457"/>
      <c r="S33" s="457"/>
      <c r="T33" s="214"/>
      <c r="U33" s="492" t="s">
        <v>196</v>
      </c>
      <c r="V33" s="492"/>
      <c r="W33" s="457" t="s">
        <v>198</v>
      </c>
      <c r="X33" s="457"/>
      <c r="Y33" s="457"/>
      <c r="Z33" s="457"/>
      <c r="AA33" s="457"/>
      <c r="AB33" s="457"/>
      <c r="AC33" s="457"/>
      <c r="AD33" s="457"/>
      <c r="AE33" s="457"/>
      <c r="AF33" s="457"/>
      <c r="AG33" s="457"/>
      <c r="AH33" s="457"/>
      <c r="AI33" s="457"/>
      <c r="AJ33" s="457"/>
      <c r="AK33" s="457"/>
      <c r="AL33" s="214"/>
      <c r="AM33" s="492" t="s">
        <v>199</v>
      </c>
      <c r="AN33" s="492"/>
      <c r="AO33" s="457" t="s">
        <v>198</v>
      </c>
      <c r="AP33" s="457"/>
      <c r="AQ33" s="457"/>
      <c r="AR33" s="457"/>
      <c r="AS33" s="457"/>
      <c r="AT33" s="457"/>
      <c r="AU33" s="457"/>
      <c r="AV33" s="457"/>
      <c r="AW33" s="457"/>
      <c r="AX33" s="457"/>
      <c r="AY33" s="457"/>
      <c r="AZ33" s="457"/>
      <c r="BA33" s="457"/>
      <c r="BB33" s="457"/>
      <c r="BC33" s="457"/>
      <c r="BD33" s="215"/>
      <c r="BE33" s="457" t="s">
        <v>200</v>
      </c>
      <c r="BF33" s="457"/>
      <c r="BG33" s="457" t="s">
        <v>201</v>
      </c>
      <c r="BH33" s="457"/>
      <c r="BI33" s="457"/>
      <c r="BJ33" s="457"/>
      <c r="BK33" s="457"/>
      <c r="BL33" s="457"/>
      <c r="BM33" s="457"/>
      <c r="BN33" s="457"/>
      <c r="BO33" s="457"/>
      <c r="BP33" s="457"/>
      <c r="BQ33" s="457"/>
      <c r="BR33" s="457"/>
      <c r="BS33" s="457"/>
      <c r="BT33" s="457"/>
      <c r="BU33" s="457"/>
      <c r="BV33" s="215"/>
      <c r="BW33" s="492" t="s">
        <v>200</v>
      </c>
      <c r="BX33" s="492"/>
      <c r="BY33" s="457" t="s">
        <v>202</v>
      </c>
      <c r="BZ33" s="457"/>
      <c r="CA33" s="457"/>
      <c r="CB33" s="457"/>
      <c r="CC33" s="457"/>
      <c r="CD33" s="457"/>
      <c r="CE33" s="457"/>
      <c r="CF33" s="457"/>
      <c r="CG33" s="457"/>
      <c r="CH33" s="457"/>
      <c r="CI33" s="457"/>
      <c r="CJ33" s="457"/>
      <c r="CK33" s="457"/>
      <c r="CL33" s="457"/>
      <c r="CM33" s="457"/>
      <c r="CN33" s="214"/>
      <c r="CO33" s="492" t="s">
        <v>199</v>
      </c>
      <c r="CP33" s="492"/>
      <c r="CQ33" s="457" t="s">
        <v>203</v>
      </c>
      <c r="CR33" s="457"/>
      <c r="CS33" s="457"/>
      <c r="CT33" s="457"/>
      <c r="CU33" s="457"/>
      <c r="CV33" s="457"/>
      <c r="CW33" s="457"/>
      <c r="CX33" s="457"/>
      <c r="CY33" s="457"/>
      <c r="CZ33" s="457"/>
      <c r="DA33" s="457"/>
      <c r="DB33" s="457"/>
      <c r="DC33" s="457"/>
      <c r="DD33" s="457"/>
      <c r="DE33" s="457"/>
      <c r="DF33" s="214"/>
      <c r="DG33" s="656" t="s">
        <v>204</v>
      </c>
      <c r="DH33" s="656"/>
      <c r="DI33" s="216"/>
      <c r="DJ33" s="184"/>
      <c r="DK33" s="184"/>
      <c r="DL33" s="184"/>
      <c r="DM33" s="184"/>
      <c r="DN33" s="184"/>
      <c r="DO33" s="184"/>
    </row>
    <row r="34" spans="1:119" ht="32.25" customHeight="1" x14ac:dyDescent="0.15">
      <c r="A34" s="185"/>
      <c r="B34" s="211"/>
      <c r="C34" s="657">
        <f>IF(E34="","",1)</f>
        <v>1</v>
      </c>
      <c r="D34" s="657"/>
      <c r="E34" s="658" t="str">
        <f>IF('各会計、関係団体の財政状況及び健全化判断比率'!B7="","",'各会計、関係団体の財政状況及び健全化判断比率'!B7)</f>
        <v>一般会計</v>
      </c>
      <c r="F34" s="658"/>
      <c r="G34" s="658"/>
      <c r="H34" s="658"/>
      <c r="I34" s="658"/>
      <c r="J34" s="658"/>
      <c r="K34" s="658"/>
      <c r="L34" s="658"/>
      <c r="M34" s="658"/>
      <c r="N34" s="658"/>
      <c r="O34" s="658"/>
      <c r="P34" s="658"/>
      <c r="Q34" s="658"/>
      <c r="R34" s="658"/>
      <c r="S34" s="658"/>
      <c r="T34" s="212"/>
      <c r="U34" s="657">
        <f>IF(W34="","",MAX(C34:D43)+1)</f>
        <v>2</v>
      </c>
      <c r="V34" s="657"/>
      <c r="W34" s="658" t="str">
        <f>IF('各会計、関係団体の財政状況及び健全化判断比率'!B28="","",'各会計、関係団体の財政状況及び健全化判断比率'!B28)</f>
        <v>国民健康保険特別会計</v>
      </c>
      <c r="X34" s="658"/>
      <c r="Y34" s="658"/>
      <c r="Z34" s="658"/>
      <c r="AA34" s="658"/>
      <c r="AB34" s="658"/>
      <c r="AC34" s="658"/>
      <c r="AD34" s="658"/>
      <c r="AE34" s="658"/>
      <c r="AF34" s="658"/>
      <c r="AG34" s="658"/>
      <c r="AH34" s="658"/>
      <c r="AI34" s="658"/>
      <c r="AJ34" s="658"/>
      <c r="AK34" s="658"/>
      <c r="AL34" s="212"/>
      <c r="AM34" s="657">
        <f>IF(AO34="","",MAX(C34:D43,U34:V43)+1)</f>
        <v>5</v>
      </c>
      <c r="AN34" s="657"/>
      <c r="AO34" s="658" t="str">
        <f>IF('各会計、関係団体の財政状況及び健全化判断比率'!B31="","",'各会計、関係団体の財政状況及び健全化判断比率'!B31)</f>
        <v>上水道事業会計</v>
      </c>
      <c r="AP34" s="658"/>
      <c r="AQ34" s="658"/>
      <c r="AR34" s="658"/>
      <c r="AS34" s="658"/>
      <c r="AT34" s="658"/>
      <c r="AU34" s="658"/>
      <c r="AV34" s="658"/>
      <c r="AW34" s="658"/>
      <c r="AX34" s="658"/>
      <c r="AY34" s="658"/>
      <c r="AZ34" s="658"/>
      <c r="BA34" s="658"/>
      <c r="BB34" s="658"/>
      <c r="BC34" s="658"/>
      <c r="BD34" s="212"/>
      <c r="BE34" s="657">
        <f>IF(BG34="","",MAX(C34:D43,U34:V43,AM34:AN43)+1)</f>
        <v>6</v>
      </c>
      <c r="BF34" s="657"/>
      <c r="BG34" s="658" t="str">
        <f>IF('各会計、関係団体の財政状況及び健全化判断比率'!B32="","",'各会計、関係団体の財政状況及び健全化判断比率'!B32)</f>
        <v>下水道事業特別会計</v>
      </c>
      <c r="BH34" s="658"/>
      <c r="BI34" s="658"/>
      <c r="BJ34" s="658"/>
      <c r="BK34" s="658"/>
      <c r="BL34" s="658"/>
      <c r="BM34" s="658"/>
      <c r="BN34" s="658"/>
      <c r="BO34" s="658"/>
      <c r="BP34" s="658"/>
      <c r="BQ34" s="658"/>
      <c r="BR34" s="658"/>
      <c r="BS34" s="658"/>
      <c r="BT34" s="658"/>
      <c r="BU34" s="658"/>
      <c r="BV34" s="212"/>
      <c r="BW34" s="657">
        <f>IF(BY34="","",MAX(C34:D43,U34:V43,AM34:AN43,BE34:BF43)+1)</f>
        <v>8</v>
      </c>
      <c r="BX34" s="657"/>
      <c r="BY34" s="658" t="str">
        <f>IF('各会計、関係団体の財政状況及び健全化判断比率'!B68="","",'各会計、関係団体の財政状況及び健全化判断比率'!B68)</f>
        <v>岐阜県市町村会館組合</v>
      </c>
      <c r="BZ34" s="658"/>
      <c r="CA34" s="658"/>
      <c r="CB34" s="658"/>
      <c r="CC34" s="658"/>
      <c r="CD34" s="658"/>
      <c r="CE34" s="658"/>
      <c r="CF34" s="658"/>
      <c r="CG34" s="658"/>
      <c r="CH34" s="658"/>
      <c r="CI34" s="658"/>
      <c r="CJ34" s="658"/>
      <c r="CK34" s="658"/>
      <c r="CL34" s="658"/>
      <c r="CM34" s="658"/>
      <c r="CN34" s="212"/>
      <c r="CO34" s="657" t="str">
        <f>IF(CQ34="","",MAX(C34:D43,U34:V43,AM34:AN43,BE34:BF43,BW34:BX43)+1)</f>
        <v/>
      </c>
      <c r="CP34" s="657"/>
      <c r="CQ34" s="658" t="str">
        <f>IF('各会計、関係団体の財政状況及び健全化判断比率'!BS7="","",'各会計、関係団体の財政状況及び健全化判断比率'!BS7)</f>
        <v/>
      </c>
      <c r="CR34" s="658"/>
      <c r="CS34" s="658"/>
      <c r="CT34" s="658"/>
      <c r="CU34" s="658"/>
      <c r="CV34" s="658"/>
      <c r="CW34" s="658"/>
      <c r="CX34" s="658"/>
      <c r="CY34" s="658"/>
      <c r="CZ34" s="658"/>
      <c r="DA34" s="658"/>
      <c r="DB34" s="658"/>
      <c r="DC34" s="658"/>
      <c r="DD34" s="658"/>
      <c r="DE34" s="658"/>
      <c r="DF34" s="209"/>
      <c r="DG34" s="659" t="str">
        <f>IF('各会計、関係団体の財政状況及び健全化判断比率'!BR7="","",'各会計、関係団体の財政状況及び健全化判断比率'!BR7)</f>
        <v/>
      </c>
      <c r="DH34" s="659"/>
      <c r="DI34" s="216"/>
      <c r="DJ34" s="184"/>
      <c r="DK34" s="184"/>
      <c r="DL34" s="184"/>
      <c r="DM34" s="184"/>
      <c r="DN34" s="184"/>
      <c r="DO34" s="184"/>
    </row>
    <row r="35" spans="1:119" ht="32.25" customHeight="1" x14ac:dyDescent="0.15">
      <c r="A35" s="185"/>
      <c r="B35" s="211"/>
      <c r="C35" s="657" t="str">
        <f>IF(E35="","",C34+1)</f>
        <v/>
      </c>
      <c r="D35" s="657"/>
      <c r="E35" s="658" t="str">
        <f>IF('各会計、関係団体の財政状況及び健全化判断比率'!B8="","",'各会計、関係団体の財政状況及び健全化判断比率'!B8)</f>
        <v/>
      </c>
      <c r="F35" s="658"/>
      <c r="G35" s="658"/>
      <c r="H35" s="658"/>
      <c r="I35" s="658"/>
      <c r="J35" s="658"/>
      <c r="K35" s="658"/>
      <c r="L35" s="658"/>
      <c r="M35" s="658"/>
      <c r="N35" s="658"/>
      <c r="O35" s="658"/>
      <c r="P35" s="658"/>
      <c r="Q35" s="658"/>
      <c r="R35" s="658"/>
      <c r="S35" s="658"/>
      <c r="T35" s="212"/>
      <c r="U35" s="657">
        <f>IF(W35="","",U34+1)</f>
        <v>3</v>
      </c>
      <c r="V35" s="657"/>
      <c r="W35" s="658" t="str">
        <f>IF('各会計、関係団体の財政状況及び健全化判断比率'!B29="","",'各会計、関係団体の財政状況及び健全化判断比率'!B29)</f>
        <v>後期高齢者医療特別会計</v>
      </c>
      <c r="X35" s="658"/>
      <c r="Y35" s="658"/>
      <c r="Z35" s="658"/>
      <c r="AA35" s="658"/>
      <c r="AB35" s="658"/>
      <c r="AC35" s="658"/>
      <c r="AD35" s="658"/>
      <c r="AE35" s="658"/>
      <c r="AF35" s="658"/>
      <c r="AG35" s="658"/>
      <c r="AH35" s="658"/>
      <c r="AI35" s="658"/>
      <c r="AJ35" s="658"/>
      <c r="AK35" s="658"/>
      <c r="AL35" s="212"/>
      <c r="AM35" s="657" t="str">
        <f t="shared" ref="AM35:AM43" si="0">IF(AO35="","",AM34+1)</f>
        <v/>
      </c>
      <c r="AN35" s="657"/>
      <c r="AO35" s="658"/>
      <c r="AP35" s="658"/>
      <c r="AQ35" s="658"/>
      <c r="AR35" s="658"/>
      <c r="AS35" s="658"/>
      <c r="AT35" s="658"/>
      <c r="AU35" s="658"/>
      <c r="AV35" s="658"/>
      <c r="AW35" s="658"/>
      <c r="AX35" s="658"/>
      <c r="AY35" s="658"/>
      <c r="AZ35" s="658"/>
      <c r="BA35" s="658"/>
      <c r="BB35" s="658"/>
      <c r="BC35" s="658"/>
      <c r="BD35" s="212"/>
      <c r="BE35" s="657">
        <f t="shared" ref="BE35:BE43" si="1">IF(BG35="","",BE34+1)</f>
        <v>7</v>
      </c>
      <c r="BF35" s="657"/>
      <c r="BG35" s="658" t="str">
        <f>IF('各会計、関係団体の財政状況及び健全化判断比率'!B33="","",'各会計、関係団体の財政状況及び健全化判断比率'!B33)</f>
        <v>南東部開発事業特別会計</v>
      </c>
      <c r="BH35" s="658"/>
      <c r="BI35" s="658"/>
      <c r="BJ35" s="658"/>
      <c r="BK35" s="658"/>
      <c r="BL35" s="658"/>
      <c r="BM35" s="658"/>
      <c r="BN35" s="658"/>
      <c r="BO35" s="658"/>
      <c r="BP35" s="658"/>
      <c r="BQ35" s="658"/>
      <c r="BR35" s="658"/>
      <c r="BS35" s="658"/>
      <c r="BT35" s="658"/>
      <c r="BU35" s="658"/>
      <c r="BV35" s="212"/>
      <c r="BW35" s="657">
        <f t="shared" ref="BW35:BW43" si="2">IF(BY35="","",BW34+1)</f>
        <v>9</v>
      </c>
      <c r="BX35" s="657"/>
      <c r="BY35" s="658" t="str">
        <f>IF('各会計、関係団体の財政状況及び健全化判断比率'!B69="","",'各会計、関係団体の財政状況及び健全化判断比率'!B69)</f>
        <v>岐阜県市町村退職手当組合</v>
      </c>
      <c r="BZ35" s="658"/>
      <c r="CA35" s="658"/>
      <c r="CB35" s="658"/>
      <c r="CC35" s="658"/>
      <c r="CD35" s="658"/>
      <c r="CE35" s="658"/>
      <c r="CF35" s="658"/>
      <c r="CG35" s="658"/>
      <c r="CH35" s="658"/>
      <c r="CI35" s="658"/>
      <c r="CJ35" s="658"/>
      <c r="CK35" s="658"/>
      <c r="CL35" s="658"/>
      <c r="CM35" s="658"/>
      <c r="CN35" s="212"/>
      <c r="CO35" s="657" t="str">
        <f t="shared" ref="CO35:CO43" si="3">IF(CQ35="","",CO34+1)</f>
        <v/>
      </c>
      <c r="CP35" s="657"/>
      <c r="CQ35" s="658" t="str">
        <f>IF('各会計、関係団体の財政状況及び健全化判断比率'!BS8="","",'各会計、関係団体の財政状況及び健全化判断比率'!BS8)</f>
        <v/>
      </c>
      <c r="CR35" s="658"/>
      <c r="CS35" s="658"/>
      <c r="CT35" s="658"/>
      <c r="CU35" s="658"/>
      <c r="CV35" s="658"/>
      <c r="CW35" s="658"/>
      <c r="CX35" s="658"/>
      <c r="CY35" s="658"/>
      <c r="CZ35" s="658"/>
      <c r="DA35" s="658"/>
      <c r="DB35" s="658"/>
      <c r="DC35" s="658"/>
      <c r="DD35" s="658"/>
      <c r="DE35" s="658"/>
      <c r="DF35" s="209"/>
      <c r="DG35" s="659" t="str">
        <f>IF('各会計、関係団体の財政状況及び健全化判断比率'!BR8="","",'各会計、関係団体の財政状況及び健全化判断比率'!BR8)</f>
        <v/>
      </c>
      <c r="DH35" s="659"/>
      <c r="DI35" s="216"/>
      <c r="DJ35" s="184"/>
      <c r="DK35" s="184"/>
      <c r="DL35" s="184"/>
      <c r="DM35" s="184"/>
      <c r="DN35" s="184"/>
      <c r="DO35" s="184"/>
    </row>
    <row r="36" spans="1:119" ht="32.25" customHeight="1" x14ac:dyDescent="0.15">
      <c r="A36" s="185"/>
      <c r="B36" s="211"/>
      <c r="C36" s="657" t="str">
        <f>IF(E36="","",C35+1)</f>
        <v/>
      </c>
      <c r="D36" s="657"/>
      <c r="E36" s="658" t="str">
        <f>IF('各会計、関係団体の財政状況及び健全化判断比率'!B9="","",'各会計、関係団体の財政状況及び健全化判断比率'!B9)</f>
        <v/>
      </c>
      <c r="F36" s="658"/>
      <c r="G36" s="658"/>
      <c r="H36" s="658"/>
      <c r="I36" s="658"/>
      <c r="J36" s="658"/>
      <c r="K36" s="658"/>
      <c r="L36" s="658"/>
      <c r="M36" s="658"/>
      <c r="N36" s="658"/>
      <c r="O36" s="658"/>
      <c r="P36" s="658"/>
      <c r="Q36" s="658"/>
      <c r="R36" s="658"/>
      <c r="S36" s="658"/>
      <c r="T36" s="212"/>
      <c r="U36" s="657">
        <f t="shared" ref="U36:U43" si="4">IF(W36="","",U35+1)</f>
        <v>4</v>
      </c>
      <c r="V36" s="657"/>
      <c r="W36" s="658" t="str">
        <f>IF('各会計、関係団体の財政状況及び健全化判断比率'!B30="","",'各会計、関係団体の財政状況及び健全化判断比率'!B30)</f>
        <v>介護サービス事業会計</v>
      </c>
      <c r="X36" s="658"/>
      <c r="Y36" s="658"/>
      <c r="Z36" s="658"/>
      <c r="AA36" s="658"/>
      <c r="AB36" s="658"/>
      <c r="AC36" s="658"/>
      <c r="AD36" s="658"/>
      <c r="AE36" s="658"/>
      <c r="AF36" s="658"/>
      <c r="AG36" s="658"/>
      <c r="AH36" s="658"/>
      <c r="AI36" s="658"/>
      <c r="AJ36" s="658"/>
      <c r="AK36" s="658"/>
      <c r="AL36" s="212"/>
      <c r="AM36" s="657" t="str">
        <f t="shared" si="0"/>
        <v/>
      </c>
      <c r="AN36" s="657"/>
      <c r="AO36" s="658"/>
      <c r="AP36" s="658"/>
      <c r="AQ36" s="658"/>
      <c r="AR36" s="658"/>
      <c r="AS36" s="658"/>
      <c r="AT36" s="658"/>
      <c r="AU36" s="658"/>
      <c r="AV36" s="658"/>
      <c r="AW36" s="658"/>
      <c r="AX36" s="658"/>
      <c r="AY36" s="658"/>
      <c r="AZ36" s="658"/>
      <c r="BA36" s="658"/>
      <c r="BB36" s="658"/>
      <c r="BC36" s="658"/>
      <c r="BD36" s="212"/>
      <c r="BE36" s="657" t="str">
        <f t="shared" si="1"/>
        <v/>
      </c>
      <c r="BF36" s="657"/>
      <c r="BG36" s="658"/>
      <c r="BH36" s="658"/>
      <c r="BI36" s="658"/>
      <c r="BJ36" s="658"/>
      <c r="BK36" s="658"/>
      <c r="BL36" s="658"/>
      <c r="BM36" s="658"/>
      <c r="BN36" s="658"/>
      <c r="BO36" s="658"/>
      <c r="BP36" s="658"/>
      <c r="BQ36" s="658"/>
      <c r="BR36" s="658"/>
      <c r="BS36" s="658"/>
      <c r="BT36" s="658"/>
      <c r="BU36" s="658"/>
      <c r="BV36" s="212"/>
      <c r="BW36" s="657">
        <f t="shared" si="2"/>
        <v>10</v>
      </c>
      <c r="BX36" s="657"/>
      <c r="BY36" s="658" t="str">
        <f>IF('各会計、関係団体の財政状況及び健全化判断比率'!B70="","",'各会計、関係団体の財政状況及び健全化判断比率'!B70)</f>
        <v>西濃環境整備組合</v>
      </c>
      <c r="BZ36" s="658"/>
      <c r="CA36" s="658"/>
      <c r="CB36" s="658"/>
      <c r="CC36" s="658"/>
      <c r="CD36" s="658"/>
      <c r="CE36" s="658"/>
      <c r="CF36" s="658"/>
      <c r="CG36" s="658"/>
      <c r="CH36" s="658"/>
      <c r="CI36" s="658"/>
      <c r="CJ36" s="658"/>
      <c r="CK36" s="658"/>
      <c r="CL36" s="658"/>
      <c r="CM36" s="658"/>
      <c r="CN36" s="212"/>
      <c r="CO36" s="657" t="str">
        <f t="shared" si="3"/>
        <v/>
      </c>
      <c r="CP36" s="657"/>
      <c r="CQ36" s="658" t="str">
        <f>IF('各会計、関係団体の財政状況及び健全化判断比率'!BS9="","",'各会計、関係団体の財政状況及び健全化判断比率'!BS9)</f>
        <v/>
      </c>
      <c r="CR36" s="658"/>
      <c r="CS36" s="658"/>
      <c r="CT36" s="658"/>
      <c r="CU36" s="658"/>
      <c r="CV36" s="658"/>
      <c r="CW36" s="658"/>
      <c r="CX36" s="658"/>
      <c r="CY36" s="658"/>
      <c r="CZ36" s="658"/>
      <c r="DA36" s="658"/>
      <c r="DB36" s="658"/>
      <c r="DC36" s="658"/>
      <c r="DD36" s="658"/>
      <c r="DE36" s="658"/>
      <c r="DF36" s="209"/>
      <c r="DG36" s="659" t="str">
        <f>IF('各会計、関係団体の財政状況及び健全化判断比率'!BR9="","",'各会計、関係団体の財政状況及び健全化判断比率'!BR9)</f>
        <v/>
      </c>
      <c r="DH36" s="659"/>
      <c r="DI36" s="216"/>
      <c r="DJ36" s="184"/>
      <c r="DK36" s="184"/>
      <c r="DL36" s="184"/>
      <c r="DM36" s="184"/>
      <c r="DN36" s="184"/>
      <c r="DO36" s="184"/>
    </row>
    <row r="37" spans="1:119" ht="32.25" customHeight="1" x14ac:dyDescent="0.15">
      <c r="A37" s="185"/>
      <c r="B37" s="211"/>
      <c r="C37" s="657" t="str">
        <f>IF(E37="","",C36+1)</f>
        <v/>
      </c>
      <c r="D37" s="657"/>
      <c r="E37" s="658" t="str">
        <f>IF('各会計、関係団体の財政状況及び健全化判断比率'!B10="","",'各会計、関係団体の財政状況及び健全化判断比率'!B10)</f>
        <v/>
      </c>
      <c r="F37" s="658"/>
      <c r="G37" s="658"/>
      <c r="H37" s="658"/>
      <c r="I37" s="658"/>
      <c r="J37" s="658"/>
      <c r="K37" s="658"/>
      <c r="L37" s="658"/>
      <c r="M37" s="658"/>
      <c r="N37" s="658"/>
      <c r="O37" s="658"/>
      <c r="P37" s="658"/>
      <c r="Q37" s="658"/>
      <c r="R37" s="658"/>
      <c r="S37" s="658"/>
      <c r="T37" s="212"/>
      <c r="U37" s="657" t="str">
        <f t="shared" si="4"/>
        <v/>
      </c>
      <c r="V37" s="657"/>
      <c r="W37" s="658"/>
      <c r="X37" s="658"/>
      <c r="Y37" s="658"/>
      <c r="Z37" s="658"/>
      <c r="AA37" s="658"/>
      <c r="AB37" s="658"/>
      <c r="AC37" s="658"/>
      <c r="AD37" s="658"/>
      <c r="AE37" s="658"/>
      <c r="AF37" s="658"/>
      <c r="AG37" s="658"/>
      <c r="AH37" s="658"/>
      <c r="AI37" s="658"/>
      <c r="AJ37" s="658"/>
      <c r="AK37" s="658"/>
      <c r="AL37" s="212"/>
      <c r="AM37" s="657" t="str">
        <f t="shared" si="0"/>
        <v/>
      </c>
      <c r="AN37" s="657"/>
      <c r="AO37" s="658"/>
      <c r="AP37" s="658"/>
      <c r="AQ37" s="658"/>
      <c r="AR37" s="658"/>
      <c r="AS37" s="658"/>
      <c r="AT37" s="658"/>
      <c r="AU37" s="658"/>
      <c r="AV37" s="658"/>
      <c r="AW37" s="658"/>
      <c r="AX37" s="658"/>
      <c r="AY37" s="658"/>
      <c r="AZ37" s="658"/>
      <c r="BA37" s="658"/>
      <c r="BB37" s="658"/>
      <c r="BC37" s="658"/>
      <c r="BD37" s="212"/>
      <c r="BE37" s="657" t="str">
        <f t="shared" si="1"/>
        <v/>
      </c>
      <c r="BF37" s="657"/>
      <c r="BG37" s="658"/>
      <c r="BH37" s="658"/>
      <c r="BI37" s="658"/>
      <c r="BJ37" s="658"/>
      <c r="BK37" s="658"/>
      <c r="BL37" s="658"/>
      <c r="BM37" s="658"/>
      <c r="BN37" s="658"/>
      <c r="BO37" s="658"/>
      <c r="BP37" s="658"/>
      <c r="BQ37" s="658"/>
      <c r="BR37" s="658"/>
      <c r="BS37" s="658"/>
      <c r="BT37" s="658"/>
      <c r="BU37" s="658"/>
      <c r="BV37" s="212"/>
      <c r="BW37" s="657">
        <f t="shared" si="2"/>
        <v>11</v>
      </c>
      <c r="BX37" s="657"/>
      <c r="BY37" s="658" t="str">
        <f>IF('各会計、関係団体の財政状況及び健全化判断比率'!B71="","",'各会計、関係団体の財政状況及び健全化判断比率'!B71)</f>
        <v>岐阜地域児童発達支援センター組合</v>
      </c>
      <c r="BZ37" s="658"/>
      <c r="CA37" s="658"/>
      <c r="CB37" s="658"/>
      <c r="CC37" s="658"/>
      <c r="CD37" s="658"/>
      <c r="CE37" s="658"/>
      <c r="CF37" s="658"/>
      <c r="CG37" s="658"/>
      <c r="CH37" s="658"/>
      <c r="CI37" s="658"/>
      <c r="CJ37" s="658"/>
      <c r="CK37" s="658"/>
      <c r="CL37" s="658"/>
      <c r="CM37" s="658"/>
      <c r="CN37" s="212"/>
      <c r="CO37" s="657" t="str">
        <f t="shared" si="3"/>
        <v/>
      </c>
      <c r="CP37" s="657"/>
      <c r="CQ37" s="658" t="str">
        <f>IF('各会計、関係団体の財政状況及び健全化判断比率'!BS10="","",'各会計、関係団体の財政状況及び健全化判断比率'!BS10)</f>
        <v/>
      </c>
      <c r="CR37" s="658"/>
      <c r="CS37" s="658"/>
      <c r="CT37" s="658"/>
      <c r="CU37" s="658"/>
      <c r="CV37" s="658"/>
      <c r="CW37" s="658"/>
      <c r="CX37" s="658"/>
      <c r="CY37" s="658"/>
      <c r="CZ37" s="658"/>
      <c r="DA37" s="658"/>
      <c r="DB37" s="658"/>
      <c r="DC37" s="658"/>
      <c r="DD37" s="658"/>
      <c r="DE37" s="658"/>
      <c r="DF37" s="209"/>
      <c r="DG37" s="659" t="str">
        <f>IF('各会計、関係団体の財政状況及び健全化判断比率'!BR10="","",'各会計、関係団体の財政状況及び健全化判断比率'!BR10)</f>
        <v/>
      </c>
      <c r="DH37" s="659"/>
      <c r="DI37" s="216"/>
      <c r="DJ37" s="184"/>
      <c r="DK37" s="184"/>
      <c r="DL37" s="184"/>
      <c r="DM37" s="184"/>
      <c r="DN37" s="184"/>
      <c r="DO37" s="184"/>
    </row>
    <row r="38" spans="1:119" ht="32.25" customHeight="1" x14ac:dyDescent="0.15">
      <c r="A38" s="185"/>
      <c r="B38" s="211"/>
      <c r="C38" s="657" t="str">
        <f t="shared" ref="C38:C43" si="5">IF(E38="","",C37+1)</f>
        <v/>
      </c>
      <c r="D38" s="657"/>
      <c r="E38" s="658" t="str">
        <f>IF('各会計、関係団体の財政状況及び健全化判断比率'!B11="","",'各会計、関係団体の財政状況及び健全化判断比率'!B11)</f>
        <v/>
      </c>
      <c r="F38" s="658"/>
      <c r="G38" s="658"/>
      <c r="H38" s="658"/>
      <c r="I38" s="658"/>
      <c r="J38" s="658"/>
      <c r="K38" s="658"/>
      <c r="L38" s="658"/>
      <c r="M38" s="658"/>
      <c r="N38" s="658"/>
      <c r="O38" s="658"/>
      <c r="P38" s="658"/>
      <c r="Q38" s="658"/>
      <c r="R38" s="658"/>
      <c r="S38" s="658"/>
      <c r="T38" s="212"/>
      <c r="U38" s="657" t="str">
        <f t="shared" si="4"/>
        <v/>
      </c>
      <c r="V38" s="657"/>
      <c r="W38" s="658"/>
      <c r="X38" s="658"/>
      <c r="Y38" s="658"/>
      <c r="Z38" s="658"/>
      <c r="AA38" s="658"/>
      <c r="AB38" s="658"/>
      <c r="AC38" s="658"/>
      <c r="AD38" s="658"/>
      <c r="AE38" s="658"/>
      <c r="AF38" s="658"/>
      <c r="AG38" s="658"/>
      <c r="AH38" s="658"/>
      <c r="AI38" s="658"/>
      <c r="AJ38" s="658"/>
      <c r="AK38" s="658"/>
      <c r="AL38" s="212"/>
      <c r="AM38" s="657" t="str">
        <f t="shared" si="0"/>
        <v/>
      </c>
      <c r="AN38" s="657"/>
      <c r="AO38" s="658"/>
      <c r="AP38" s="658"/>
      <c r="AQ38" s="658"/>
      <c r="AR38" s="658"/>
      <c r="AS38" s="658"/>
      <c r="AT38" s="658"/>
      <c r="AU38" s="658"/>
      <c r="AV38" s="658"/>
      <c r="AW38" s="658"/>
      <c r="AX38" s="658"/>
      <c r="AY38" s="658"/>
      <c r="AZ38" s="658"/>
      <c r="BA38" s="658"/>
      <c r="BB38" s="658"/>
      <c r="BC38" s="658"/>
      <c r="BD38" s="212"/>
      <c r="BE38" s="657" t="str">
        <f t="shared" si="1"/>
        <v/>
      </c>
      <c r="BF38" s="657"/>
      <c r="BG38" s="658"/>
      <c r="BH38" s="658"/>
      <c r="BI38" s="658"/>
      <c r="BJ38" s="658"/>
      <c r="BK38" s="658"/>
      <c r="BL38" s="658"/>
      <c r="BM38" s="658"/>
      <c r="BN38" s="658"/>
      <c r="BO38" s="658"/>
      <c r="BP38" s="658"/>
      <c r="BQ38" s="658"/>
      <c r="BR38" s="658"/>
      <c r="BS38" s="658"/>
      <c r="BT38" s="658"/>
      <c r="BU38" s="658"/>
      <c r="BV38" s="212"/>
      <c r="BW38" s="657">
        <f t="shared" si="2"/>
        <v>12</v>
      </c>
      <c r="BX38" s="657"/>
      <c r="BY38" s="658" t="str">
        <f>IF('各会計、関係団体の財政状況及び健全化判断比率'!B72="","",'各会計、関係団体の財政状況及び健全化判断比率'!B72)</f>
        <v>後期高齢者医療広域連合（一般会計分）</v>
      </c>
      <c r="BZ38" s="658"/>
      <c r="CA38" s="658"/>
      <c r="CB38" s="658"/>
      <c r="CC38" s="658"/>
      <c r="CD38" s="658"/>
      <c r="CE38" s="658"/>
      <c r="CF38" s="658"/>
      <c r="CG38" s="658"/>
      <c r="CH38" s="658"/>
      <c r="CI38" s="658"/>
      <c r="CJ38" s="658"/>
      <c r="CK38" s="658"/>
      <c r="CL38" s="658"/>
      <c r="CM38" s="658"/>
      <c r="CN38" s="212"/>
      <c r="CO38" s="657" t="str">
        <f t="shared" si="3"/>
        <v/>
      </c>
      <c r="CP38" s="657"/>
      <c r="CQ38" s="658" t="str">
        <f>IF('各会計、関係団体の財政状況及び健全化判断比率'!BS11="","",'各会計、関係団体の財政状況及び健全化判断比率'!BS11)</f>
        <v/>
      </c>
      <c r="CR38" s="658"/>
      <c r="CS38" s="658"/>
      <c r="CT38" s="658"/>
      <c r="CU38" s="658"/>
      <c r="CV38" s="658"/>
      <c r="CW38" s="658"/>
      <c r="CX38" s="658"/>
      <c r="CY38" s="658"/>
      <c r="CZ38" s="658"/>
      <c r="DA38" s="658"/>
      <c r="DB38" s="658"/>
      <c r="DC38" s="658"/>
      <c r="DD38" s="658"/>
      <c r="DE38" s="658"/>
      <c r="DF38" s="209"/>
      <c r="DG38" s="659" t="str">
        <f>IF('各会計、関係団体の財政状況及び健全化判断比率'!BR11="","",'各会計、関係団体の財政状況及び健全化判断比率'!BR11)</f>
        <v/>
      </c>
      <c r="DH38" s="659"/>
      <c r="DI38" s="216"/>
      <c r="DJ38" s="184"/>
      <c r="DK38" s="184"/>
      <c r="DL38" s="184"/>
      <c r="DM38" s="184"/>
      <c r="DN38" s="184"/>
      <c r="DO38" s="184"/>
    </row>
    <row r="39" spans="1:119" ht="32.25" customHeight="1" x14ac:dyDescent="0.15">
      <c r="A39" s="185"/>
      <c r="B39" s="211"/>
      <c r="C39" s="657" t="str">
        <f t="shared" si="5"/>
        <v/>
      </c>
      <c r="D39" s="657"/>
      <c r="E39" s="658" t="str">
        <f>IF('各会計、関係団体の財政状況及び健全化判断比率'!B12="","",'各会計、関係団体の財政状況及び健全化判断比率'!B12)</f>
        <v/>
      </c>
      <c r="F39" s="658"/>
      <c r="G39" s="658"/>
      <c r="H39" s="658"/>
      <c r="I39" s="658"/>
      <c r="J39" s="658"/>
      <c r="K39" s="658"/>
      <c r="L39" s="658"/>
      <c r="M39" s="658"/>
      <c r="N39" s="658"/>
      <c r="O39" s="658"/>
      <c r="P39" s="658"/>
      <c r="Q39" s="658"/>
      <c r="R39" s="658"/>
      <c r="S39" s="658"/>
      <c r="T39" s="212"/>
      <c r="U39" s="657" t="str">
        <f t="shared" si="4"/>
        <v/>
      </c>
      <c r="V39" s="657"/>
      <c r="W39" s="658"/>
      <c r="X39" s="658"/>
      <c r="Y39" s="658"/>
      <c r="Z39" s="658"/>
      <c r="AA39" s="658"/>
      <c r="AB39" s="658"/>
      <c r="AC39" s="658"/>
      <c r="AD39" s="658"/>
      <c r="AE39" s="658"/>
      <c r="AF39" s="658"/>
      <c r="AG39" s="658"/>
      <c r="AH39" s="658"/>
      <c r="AI39" s="658"/>
      <c r="AJ39" s="658"/>
      <c r="AK39" s="658"/>
      <c r="AL39" s="212"/>
      <c r="AM39" s="657" t="str">
        <f t="shared" si="0"/>
        <v/>
      </c>
      <c r="AN39" s="657"/>
      <c r="AO39" s="658"/>
      <c r="AP39" s="658"/>
      <c r="AQ39" s="658"/>
      <c r="AR39" s="658"/>
      <c r="AS39" s="658"/>
      <c r="AT39" s="658"/>
      <c r="AU39" s="658"/>
      <c r="AV39" s="658"/>
      <c r="AW39" s="658"/>
      <c r="AX39" s="658"/>
      <c r="AY39" s="658"/>
      <c r="AZ39" s="658"/>
      <c r="BA39" s="658"/>
      <c r="BB39" s="658"/>
      <c r="BC39" s="658"/>
      <c r="BD39" s="212"/>
      <c r="BE39" s="657" t="str">
        <f t="shared" si="1"/>
        <v/>
      </c>
      <c r="BF39" s="657"/>
      <c r="BG39" s="658"/>
      <c r="BH39" s="658"/>
      <c r="BI39" s="658"/>
      <c r="BJ39" s="658"/>
      <c r="BK39" s="658"/>
      <c r="BL39" s="658"/>
      <c r="BM39" s="658"/>
      <c r="BN39" s="658"/>
      <c r="BO39" s="658"/>
      <c r="BP39" s="658"/>
      <c r="BQ39" s="658"/>
      <c r="BR39" s="658"/>
      <c r="BS39" s="658"/>
      <c r="BT39" s="658"/>
      <c r="BU39" s="658"/>
      <c r="BV39" s="212"/>
      <c r="BW39" s="657">
        <f t="shared" si="2"/>
        <v>13</v>
      </c>
      <c r="BX39" s="657"/>
      <c r="BY39" s="658" t="str">
        <f>IF('各会計、関係団体の財政状況及び健全化判断比率'!B73="","",'各会計、関係団体の財政状況及び健全化判断比率'!B73)</f>
        <v>後期高齢者医療広域連合（特別会計分）</v>
      </c>
      <c r="BZ39" s="658"/>
      <c r="CA39" s="658"/>
      <c r="CB39" s="658"/>
      <c r="CC39" s="658"/>
      <c r="CD39" s="658"/>
      <c r="CE39" s="658"/>
      <c r="CF39" s="658"/>
      <c r="CG39" s="658"/>
      <c r="CH39" s="658"/>
      <c r="CI39" s="658"/>
      <c r="CJ39" s="658"/>
      <c r="CK39" s="658"/>
      <c r="CL39" s="658"/>
      <c r="CM39" s="658"/>
      <c r="CN39" s="212"/>
      <c r="CO39" s="657" t="str">
        <f t="shared" si="3"/>
        <v/>
      </c>
      <c r="CP39" s="657"/>
      <c r="CQ39" s="658" t="str">
        <f>IF('各会計、関係団体の財政状況及び健全化判断比率'!BS12="","",'各会計、関係団体の財政状況及び健全化判断比率'!BS12)</f>
        <v/>
      </c>
      <c r="CR39" s="658"/>
      <c r="CS39" s="658"/>
      <c r="CT39" s="658"/>
      <c r="CU39" s="658"/>
      <c r="CV39" s="658"/>
      <c r="CW39" s="658"/>
      <c r="CX39" s="658"/>
      <c r="CY39" s="658"/>
      <c r="CZ39" s="658"/>
      <c r="DA39" s="658"/>
      <c r="DB39" s="658"/>
      <c r="DC39" s="658"/>
      <c r="DD39" s="658"/>
      <c r="DE39" s="658"/>
      <c r="DF39" s="209"/>
      <c r="DG39" s="659" t="str">
        <f>IF('各会計、関係団体の財政状況及び健全化判断比率'!BR12="","",'各会計、関係団体の財政状況及び健全化判断比率'!BR12)</f>
        <v/>
      </c>
      <c r="DH39" s="659"/>
      <c r="DI39" s="216"/>
      <c r="DJ39" s="184"/>
      <c r="DK39" s="184"/>
      <c r="DL39" s="184"/>
      <c r="DM39" s="184"/>
      <c r="DN39" s="184"/>
      <c r="DO39" s="184"/>
    </row>
    <row r="40" spans="1:119" ht="32.25" customHeight="1" x14ac:dyDescent="0.15">
      <c r="A40" s="185"/>
      <c r="B40" s="211"/>
      <c r="C40" s="657" t="str">
        <f t="shared" si="5"/>
        <v/>
      </c>
      <c r="D40" s="657"/>
      <c r="E40" s="658" t="str">
        <f>IF('各会計、関係団体の財政状況及び健全化判断比率'!B13="","",'各会計、関係団体の財政状況及び健全化判断比率'!B13)</f>
        <v/>
      </c>
      <c r="F40" s="658"/>
      <c r="G40" s="658"/>
      <c r="H40" s="658"/>
      <c r="I40" s="658"/>
      <c r="J40" s="658"/>
      <c r="K40" s="658"/>
      <c r="L40" s="658"/>
      <c r="M40" s="658"/>
      <c r="N40" s="658"/>
      <c r="O40" s="658"/>
      <c r="P40" s="658"/>
      <c r="Q40" s="658"/>
      <c r="R40" s="658"/>
      <c r="S40" s="658"/>
      <c r="T40" s="212"/>
      <c r="U40" s="657" t="str">
        <f t="shared" si="4"/>
        <v/>
      </c>
      <c r="V40" s="657"/>
      <c r="W40" s="658"/>
      <c r="X40" s="658"/>
      <c r="Y40" s="658"/>
      <c r="Z40" s="658"/>
      <c r="AA40" s="658"/>
      <c r="AB40" s="658"/>
      <c r="AC40" s="658"/>
      <c r="AD40" s="658"/>
      <c r="AE40" s="658"/>
      <c r="AF40" s="658"/>
      <c r="AG40" s="658"/>
      <c r="AH40" s="658"/>
      <c r="AI40" s="658"/>
      <c r="AJ40" s="658"/>
      <c r="AK40" s="658"/>
      <c r="AL40" s="212"/>
      <c r="AM40" s="657" t="str">
        <f t="shared" si="0"/>
        <v/>
      </c>
      <c r="AN40" s="657"/>
      <c r="AO40" s="658"/>
      <c r="AP40" s="658"/>
      <c r="AQ40" s="658"/>
      <c r="AR40" s="658"/>
      <c r="AS40" s="658"/>
      <c r="AT40" s="658"/>
      <c r="AU40" s="658"/>
      <c r="AV40" s="658"/>
      <c r="AW40" s="658"/>
      <c r="AX40" s="658"/>
      <c r="AY40" s="658"/>
      <c r="AZ40" s="658"/>
      <c r="BA40" s="658"/>
      <c r="BB40" s="658"/>
      <c r="BC40" s="658"/>
      <c r="BD40" s="212"/>
      <c r="BE40" s="657" t="str">
        <f t="shared" si="1"/>
        <v/>
      </c>
      <c r="BF40" s="657"/>
      <c r="BG40" s="658"/>
      <c r="BH40" s="658"/>
      <c r="BI40" s="658"/>
      <c r="BJ40" s="658"/>
      <c r="BK40" s="658"/>
      <c r="BL40" s="658"/>
      <c r="BM40" s="658"/>
      <c r="BN40" s="658"/>
      <c r="BO40" s="658"/>
      <c r="BP40" s="658"/>
      <c r="BQ40" s="658"/>
      <c r="BR40" s="658"/>
      <c r="BS40" s="658"/>
      <c r="BT40" s="658"/>
      <c r="BU40" s="658"/>
      <c r="BV40" s="212"/>
      <c r="BW40" s="657">
        <f t="shared" si="2"/>
        <v>14</v>
      </c>
      <c r="BX40" s="657"/>
      <c r="BY40" s="658" t="str">
        <f>IF('各会計、関係団体の財政状況及び健全化判断比率'!B74="","",'各会計、関係団体の財政状況及び健全化判断比率'!B74)</f>
        <v>もとす広域連合（一般会計分）</v>
      </c>
      <c r="BZ40" s="658"/>
      <c r="CA40" s="658"/>
      <c r="CB40" s="658"/>
      <c r="CC40" s="658"/>
      <c r="CD40" s="658"/>
      <c r="CE40" s="658"/>
      <c r="CF40" s="658"/>
      <c r="CG40" s="658"/>
      <c r="CH40" s="658"/>
      <c r="CI40" s="658"/>
      <c r="CJ40" s="658"/>
      <c r="CK40" s="658"/>
      <c r="CL40" s="658"/>
      <c r="CM40" s="658"/>
      <c r="CN40" s="212"/>
      <c r="CO40" s="657" t="str">
        <f t="shared" si="3"/>
        <v/>
      </c>
      <c r="CP40" s="657"/>
      <c r="CQ40" s="658" t="str">
        <f>IF('各会計、関係団体の財政状況及び健全化判断比率'!BS13="","",'各会計、関係団体の財政状況及び健全化判断比率'!BS13)</f>
        <v/>
      </c>
      <c r="CR40" s="658"/>
      <c r="CS40" s="658"/>
      <c r="CT40" s="658"/>
      <c r="CU40" s="658"/>
      <c r="CV40" s="658"/>
      <c r="CW40" s="658"/>
      <c r="CX40" s="658"/>
      <c r="CY40" s="658"/>
      <c r="CZ40" s="658"/>
      <c r="DA40" s="658"/>
      <c r="DB40" s="658"/>
      <c r="DC40" s="658"/>
      <c r="DD40" s="658"/>
      <c r="DE40" s="658"/>
      <c r="DF40" s="209"/>
      <c r="DG40" s="659" t="str">
        <f>IF('各会計、関係団体の財政状況及び健全化判断比率'!BR13="","",'各会計、関係団体の財政状況及び健全化判断比率'!BR13)</f>
        <v/>
      </c>
      <c r="DH40" s="659"/>
      <c r="DI40" s="216"/>
      <c r="DJ40" s="184"/>
      <c r="DK40" s="184"/>
      <c r="DL40" s="184"/>
      <c r="DM40" s="184"/>
      <c r="DN40" s="184"/>
      <c r="DO40" s="184"/>
    </row>
    <row r="41" spans="1:119" ht="32.25" customHeight="1" x14ac:dyDescent="0.15">
      <c r="A41" s="185"/>
      <c r="B41" s="211"/>
      <c r="C41" s="657" t="str">
        <f t="shared" si="5"/>
        <v/>
      </c>
      <c r="D41" s="657"/>
      <c r="E41" s="658" t="str">
        <f>IF('各会計、関係団体の財政状況及び健全化判断比率'!B14="","",'各会計、関係団体の財政状況及び健全化判断比率'!B14)</f>
        <v/>
      </c>
      <c r="F41" s="658"/>
      <c r="G41" s="658"/>
      <c r="H41" s="658"/>
      <c r="I41" s="658"/>
      <c r="J41" s="658"/>
      <c r="K41" s="658"/>
      <c r="L41" s="658"/>
      <c r="M41" s="658"/>
      <c r="N41" s="658"/>
      <c r="O41" s="658"/>
      <c r="P41" s="658"/>
      <c r="Q41" s="658"/>
      <c r="R41" s="658"/>
      <c r="S41" s="658"/>
      <c r="T41" s="212"/>
      <c r="U41" s="657" t="str">
        <f t="shared" si="4"/>
        <v/>
      </c>
      <c r="V41" s="657"/>
      <c r="W41" s="658"/>
      <c r="X41" s="658"/>
      <c r="Y41" s="658"/>
      <c r="Z41" s="658"/>
      <c r="AA41" s="658"/>
      <c r="AB41" s="658"/>
      <c r="AC41" s="658"/>
      <c r="AD41" s="658"/>
      <c r="AE41" s="658"/>
      <c r="AF41" s="658"/>
      <c r="AG41" s="658"/>
      <c r="AH41" s="658"/>
      <c r="AI41" s="658"/>
      <c r="AJ41" s="658"/>
      <c r="AK41" s="658"/>
      <c r="AL41" s="212"/>
      <c r="AM41" s="657" t="str">
        <f t="shared" si="0"/>
        <v/>
      </c>
      <c r="AN41" s="657"/>
      <c r="AO41" s="658"/>
      <c r="AP41" s="658"/>
      <c r="AQ41" s="658"/>
      <c r="AR41" s="658"/>
      <c r="AS41" s="658"/>
      <c r="AT41" s="658"/>
      <c r="AU41" s="658"/>
      <c r="AV41" s="658"/>
      <c r="AW41" s="658"/>
      <c r="AX41" s="658"/>
      <c r="AY41" s="658"/>
      <c r="AZ41" s="658"/>
      <c r="BA41" s="658"/>
      <c r="BB41" s="658"/>
      <c r="BC41" s="658"/>
      <c r="BD41" s="212"/>
      <c r="BE41" s="657" t="str">
        <f t="shared" si="1"/>
        <v/>
      </c>
      <c r="BF41" s="657"/>
      <c r="BG41" s="658"/>
      <c r="BH41" s="658"/>
      <c r="BI41" s="658"/>
      <c r="BJ41" s="658"/>
      <c r="BK41" s="658"/>
      <c r="BL41" s="658"/>
      <c r="BM41" s="658"/>
      <c r="BN41" s="658"/>
      <c r="BO41" s="658"/>
      <c r="BP41" s="658"/>
      <c r="BQ41" s="658"/>
      <c r="BR41" s="658"/>
      <c r="BS41" s="658"/>
      <c r="BT41" s="658"/>
      <c r="BU41" s="658"/>
      <c r="BV41" s="212"/>
      <c r="BW41" s="657">
        <f t="shared" si="2"/>
        <v>15</v>
      </c>
      <c r="BX41" s="657"/>
      <c r="BY41" s="658" t="str">
        <f>IF('各会計、関係団体の財政状況及び健全化判断比率'!B75="","",'各会計、関係団体の財政状況及び健全化判断比率'!B75)</f>
        <v>もとす広域連合（介護保険特別会計分）</v>
      </c>
      <c r="BZ41" s="658"/>
      <c r="CA41" s="658"/>
      <c r="CB41" s="658"/>
      <c r="CC41" s="658"/>
      <c r="CD41" s="658"/>
      <c r="CE41" s="658"/>
      <c r="CF41" s="658"/>
      <c r="CG41" s="658"/>
      <c r="CH41" s="658"/>
      <c r="CI41" s="658"/>
      <c r="CJ41" s="658"/>
      <c r="CK41" s="658"/>
      <c r="CL41" s="658"/>
      <c r="CM41" s="658"/>
      <c r="CN41" s="212"/>
      <c r="CO41" s="657" t="str">
        <f t="shared" si="3"/>
        <v/>
      </c>
      <c r="CP41" s="657"/>
      <c r="CQ41" s="658" t="str">
        <f>IF('各会計、関係団体の財政状況及び健全化判断比率'!BS14="","",'各会計、関係団体の財政状況及び健全化判断比率'!BS14)</f>
        <v/>
      </c>
      <c r="CR41" s="658"/>
      <c r="CS41" s="658"/>
      <c r="CT41" s="658"/>
      <c r="CU41" s="658"/>
      <c r="CV41" s="658"/>
      <c r="CW41" s="658"/>
      <c r="CX41" s="658"/>
      <c r="CY41" s="658"/>
      <c r="CZ41" s="658"/>
      <c r="DA41" s="658"/>
      <c r="DB41" s="658"/>
      <c r="DC41" s="658"/>
      <c r="DD41" s="658"/>
      <c r="DE41" s="658"/>
      <c r="DF41" s="209"/>
      <c r="DG41" s="659" t="str">
        <f>IF('各会計、関係団体の財政状況及び健全化判断比率'!BR14="","",'各会計、関係団体の財政状況及び健全化判断比率'!BR14)</f>
        <v/>
      </c>
      <c r="DH41" s="659"/>
      <c r="DI41" s="216"/>
      <c r="DJ41" s="184"/>
      <c r="DK41" s="184"/>
      <c r="DL41" s="184"/>
      <c r="DM41" s="184"/>
      <c r="DN41" s="184"/>
      <c r="DO41" s="184"/>
    </row>
    <row r="42" spans="1:119" ht="32.25" customHeight="1" x14ac:dyDescent="0.15">
      <c r="A42" s="184"/>
      <c r="B42" s="211"/>
      <c r="C42" s="657" t="str">
        <f t="shared" si="5"/>
        <v/>
      </c>
      <c r="D42" s="657"/>
      <c r="E42" s="658" t="str">
        <f>IF('各会計、関係団体の財政状況及び健全化判断比率'!B15="","",'各会計、関係団体の財政状況及び健全化判断比率'!B15)</f>
        <v/>
      </c>
      <c r="F42" s="658"/>
      <c r="G42" s="658"/>
      <c r="H42" s="658"/>
      <c r="I42" s="658"/>
      <c r="J42" s="658"/>
      <c r="K42" s="658"/>
      <c r="L42" s="658"/>
      <c r="M42" s="658"/>
      <c r="N42" s="658"/>
      <c r="O42" s="658"/>
      <c r="P42" s="658"/>
      <c r="Q42" s="658"/>
      <c r="R42" s="658"/>
      <c r="S42" s="658"/>
      <c r="T42" s="212"/>
      <c r="U42" s="657" t="str">
        <f t="shared" si="4"/>
        <v/>
      </c>
      <c r="V42" s="657"/>
      <c r="W42" s="658"/>
      <c r="X42" s="658"/>
      <c r="Y42" s="658"/>
      <c r="Z42" s="658"/>
      <c r="AA42" s="658"/>
      <c r="AB42" s="658"/>
      <c r="AC42" s="658"/>
      <c r="AD42" s="658"/>
      <c r="AE42" s="658"/>
      <c r="AF42" s="658"/>
      <c r="AG42" s="658"/>
      <c r="AH42" s="658"/>
      <c r="AI42" s="658"/>
      <c r="AJ42" s="658"/>
      <c r="AK42" s="658"/>
      <c r="AL42" s="212"/>
      <c r="AM42" s="657" t="str">
        <f t="shared" si="0"/>
        <v/>
      </c>
      <c r="AN42" s="657"/>
      <c r="AO42" s="658"/>
      <c r="AP42" s="658"/>
      <c r="AQ42" s="658"/>
      <c r="AR42" s="658"/>
      <c r="AS42" s="658"/>
      <c r="AT42" s="658"/>
      <c r="AU42" s="658"/>
      <c r="AV42" s="658"/>
      <c r="AW42" s="658"/>
      <c r="AX42" s="658"/>
      <c r="AY42" s="658"/>
      <c r="AZ42" s="658"/>
      <c r="BA42" s="658"/>
      <c r="BB42" s="658"/>
      <c r="BC42" s="658"/>
      <c r="BD42" s="212"/>
      <c r="BE42" s="657" t="str">
        <f t="shared" si="1"/>
        <v/>
      </c>
      <c r="BF42" s="657"/>
      <c r="BG42" s="658"/>
      <c r="BH42" s="658"/>
      <c r="BI42" s="658"/>
      <c r="BJ42" s="658"/>
      <c r="BK42" s="658"/>
      <c r="BL42" s="658"/>
      <c r="BM42" s="658"/>
      <c r="BN42" s="658"/>
      <c r="BO42" s="658"/>
      <c r="BP42" s="658"/>
      <c r="BQ42" s="658"/>
      <c r="BR42" s="658"/>
      <c r="BS42" s="658"/>
      <c r="BT42" s="658"/>
      <c r="BU42" s="658"/>
      <c r="BV42" s="212"/>
      <c r="BW42" s="657">
        <f t="shared" si="2"/>
        <v>16</v>
      </c>
      <c r="BX42" s="657"/>
      <c r="BY42" s="658" t="str">
        <f>IF('各会計、関係団体の財政状況及び健全化判断比率'!B76="","",'各会計、関係団体の財政状況及び健全化判断比率'!B76)</f>
        <v>もとす広域連合（老人福祉説特別会計分）</v>
      </c>
      <c r="BZ42" s="658"/>
      <c r="CA42" s="658"/>
      <c r="CB42" s="658"/>
      <c r="CC42" s="658"/>
      <c r="CD42" s="658"/>
      <c r="CE42" s="658"/>
      <c r="CF42" s="658"/>
      <c r="CG42" s="658"/>
      <c r="CH42" s="658"/>
      <c r="CI42" s="658"/>
      <c r="CJ42" s="658"/>
      <c r="CK42" s="658"/>
      <c r="CL42" s="658"/>
      <c r="CM42" s="658"/>
      <c r="CN42" s="212"/>
      <c r="CO42" s="657" t="str">
        <f t="shared" si="3"/>
        <v/>
      </c>
      <c r="CP42" s="657"/>
      <c r="CQ42" s="658" t="str">
        <f>IF('各会計、関係団体の財政状況及び健全化判断比率'!BS15="","",'各会計、関係団体の財政状況及び健全化判断比率'!BS15)</f>
        <v/>
      </c>
      <c r="CR42" s="658"/>
      <c r="CS42" s="658"/>
      <c r="CT42" s="658"/>
      <c r="CU42" s="658"/>
      <c r="CV42" s="658"/>
      <c r="CW42" s="658"/>
      <c r="CX42" s="658"/>
      <c r="CY42" s="658"/>
      <c r="CZ42" s="658"/>
      <c r="DA42" s="658"/>
      <c r="DB42" s="658"/>
      <c r="DC42" s="658"/>
      <c r="DD42" s="658"/>
      <c r="DE42" s="658"/>
      <c r="DF42" s="209"/>
      <c r="DG42" s="659" t="str">
        <f>IF('各会計、関係団体の財政状況及び健全化判断比率'!BR15="","",'各会計、関係団体の財政状況及び健全化判断比率'!BR15)</f>
        <v/>
      </c>
      <c r="DH42" s="659"/>
      <c r="DI42" s="216"/>
      <c r="DJ42" s="184"/>
      <c r="DK42" s="184"/>
      <c r="DL42" s="184"/>
      <c r="DM42" s="184"/>
      <c r="DN42" s="184"/>
      <c r="DO42" s="184"/>
    </row>
    <row r="43" spans="1:119" ht="32.25" customHeight="1" x14ac:dyDescent="0.15">
      <c r="A43" s="184"/>
      <c r="B43" s="211"/>
      <c r="C43" s="657" t="str">
        <f t="shared" si="5"/>
        <v/>
      </c>
      <c r="D43" s="657"/>
      <c r="E43" s="658" t="str">
        <f>IF('各会計、関係団体の財政状況及び健全化判断比率'!B16="","",'各会計、関係団体の財政状況及び健全化判断比率'!B16)</f>
        <v/>
      </c>
      <c r="F43" s="658"/>
      <c r="G43" s="658"/>
      <c r="H43" s="658"/>
      <c r="I43" s="658"/>
      <c r="J43" s="658"/>
      <c r="K43" s="658"/>
      <c r="L43" s="658"/>
      <c r="M43" s="658"/>
      <c r="N43" s="658"/>
      <c r="O43" s="658"/>
      <c r="P43" s="658"/>
      <c r="Q43" s="658"/>
      <c r="R43" s="658"/>
      <c r="S43" s="658"/>
      <c r="T43" s="212"/>
      <c r="U43" s="657" t="str">
        <f t="shared" si="4"/>
        <v/>
      </c>
      <c r="V43" s="657"/>
      <c r="W43" s="658"/>
      <c r="X43" s="658"/>
      <c r="Y43" s="658"/>
      <c r="Z43" s="658"/>
      <c r="AA43" s="658"/>
      <c r="AB43" s="658"/>
      <c r="AC43" s="658"/>
      <c r="AD43" s="658"/>
      <c r="AE43" s="658"/>
      <c r="AF43" s="658"/>
      <c r="AG43" s="658"/>
      <c r="AH43" s="658"/>
      <c r="AI43" s="658"/>
      <c r="AJ43" s="658"/>
      <c r="AK43" s="658"/>
      <c r="AL43" s="212"/>
      <c r="AM43" s="657" t="str">
        <f t="shared" si="0"/>
        <v/>
      </c>
      <c r="AN43" s="657"/>
      <c r="AO43" s="658"/>
      <c r="AP43" s="658"/>
      <c r="AQ43" s="658"/>
      <c r="AR43" s="658"/>
      <c r="AS43" s="658"/>
      <c r="AT43" s="658"/>
      <c r="AU43" s="658"/>
      <c r="AV43" s="658"/>
      <c r="AW43" s="658"/>
      <c r="AX43" s="658"/>
      <c r="AY43" s="658"/>
      <c r="AZ43" s="658"/>
      <c r="BA43" s="658"/>
      <c r="BB43" s="658"/>
      <c r="BC43" s="658"/>
      <c r="BD43" s="212"/>
      <c r="BE43" s="657" t="str">
        <f t="shared" si="1"/>
        <v/>
      </c>
      <c r="BF43" s="657"/>
      <c r="BG43" s="658"/>
      <c r="BH43" s="658"/>
      <c r="BI43" s="658"/>
      <c r="BJ43" s="658"/>
      <c r="BK43" s="658"/>
      <c r="BL43" s="658"/>
      <c r="BM43" s="658"/>
      <c r="BN43" s="658"/>
      <c r="BO43" s="658"/>
      <c r="BP43" s="658"/>
      <c r="BQ43" s="658"/>
      <c r="BR43" s="658"/>
      <c r="BS43" s="658"/>
      <c r="BT43" s="658"/>
      <c r="BU43" s="658"/>
      <c r="BV43" s="212"/>
      <c r="BW43" s="657" t="str">
        <f t="shared" si="2"/>
        <v/>
      </c>
      <c r="BX43" s="657"/>
      <c r="BY43" s="658" t="str">
        <f>IF('各会計、関係団体の財政状況及び健全化判断比率'!B77="","",'各会計、関係団体の財政状況及び健全化判断比率'!B77)</f>
        <v/>
      </c>
      <c r="BZ43" s="658"/>
      <c r="CA43" s="658"/>
      <c r="CB43" s="658"/>
      <c r="CC43" s="658"/>
      <c r="CD43" s="658"/>
      <c r="CE43" s="658"/>
      <c r="CF43" s="658"/>
      <c r="CG43" s="658"/>
      <c r="CH43" s="658"/>
      <c r="CI43" s="658"/>
      <c r="CJ43" s="658"/>
      <c r="CK43" s="658"/>
      <c r="CL43" s="658"/>
      <c r="CM43" s="658"/>
      <c r="CN43" s="212"/>
      <c r="CO43" s="657" t="str">
        <f t="shared" si="3"/>
        <v/>
      </c>
      <c r="CP43" s="657"/>
      <c r="CQ43" s="658" t="str">
        <f>IF('各会計、関係団体の財政状況及び健全化判断比率'!BS16="","",'各会計、関係団体の財政状況及び健全化判断比率'!BS16)</f>
        <v/>
      </c>
      <c r="CR43" s="658"/>
      <c r="CS43" s="658"/>
      <c r="CT43" s="658"/>
      <c r="CU43" s="658"/>
      <c r="CV43" s="658"/>
      <c r="CW43" s="658"/>
      <c r="CX43" s="658"/>
      <c r="CY43" s="658"/>
      <c r="CZ43" s="658"/>
      <c r="DA43" s="658"/>
      <c r="DB43" s="658"/>
      <c r="DC43" s="658"/>
      <c r="DD43" s="658"/>
      <c r="DE43" s="658"/>
      <c r="DF43" s="209"/>
      <c r="DG43" s="659" t="str">
        <f>IF('各会計、関係団体の財政状況及び健全化判断比率'!BR16="","",'各会計、関係団体の財政状況及び健全化判断比率'!BR16)</f>
        <v/>
      </c>
      <c r="DH43" s="659"/>
      <c r="DI43" s="216"/>
      <c r="DJ43" s="184"/>
      <c r="DK43" s="184"/>
      <c r="DL43" s="184"/>
      <c r="DM43" s="184"/>
      <c r="DN43" s="184"/>
      <c r="DO43" s="184"/>
    </row>
    <row r="44" spans="1:119" ht="13.5" customHeight="1" thickBot="1" x14ac:dyDescent="0.2">
      <c r="A44" s="184"/>
      <c r="B44" s="217"/>
      <c r="C44" s="218"/>
      <c r="D44" s="218"/>
      <c r="E44" s="218"/>
      <c r="F44" s="218"/>
      <c r="G44" s="218"/>
      <c r="H44" s="218"/>
      <c r="I44" s="218"/>
      <c r="J44" s="218"/>
      <c r="K44" s="218"/>
      <c r="L44" s="218"/>
      <c r="M44" s="218"/>
      <c r="N44" s="218"/>
      <c r="O44" s="218"/>
      <c r="P44" s="218"/>
      <c r="Q44" s="218"/>
      <c r="R44" s="218"/>
      <c r="S44" s="218"/>
      <c r="T44" s="218"/>
      <c r="U44" s="218"/>
      <c r="V44" s="218"/>
      <c r="W44" s="218"/>
      <c r="X44" s="218"/>
      <c r="Y44" s="218"/>
      <c r="Z44" s="218"/>
      <c r="AA44" s="218"/>
      <c r="AB44" s="218"/>
      <c r="AC44" s="218"/>
      <c r="AD44" s="218"/>
      <c r="AE44" s="218"/>
      <c r="AF44" s="218"/>
      <c r="AG44" s="218"/>
      <c r="AH44" s="218"/>
      <c r="AI44" s="218"/>
      <c r="AJ44" s="218"/>
      <c r="AK44" s="218"/>
      <c r="AL44" s="218"/>
      <c r="AM44" s="218"/>
      <c r="AN44" s="218"/>
      <c r="AO44" s="218"/>
      <c r="AP44" s="218"/>
      <c r="AQ44" s="218"/>
      <c r="AR44" s="218"/>
      <c r="AS44" s="218"/>
      <c r="AT44" s="218"/>
      <c r="AU44" s="218"/>
      <c r="AV44" s="218"/>
      <c r="AW44" s="218"/>
      <c r="AX44" s="218"/>
      <c r="AY44" s="218"/>
      <c r="AZ44" s="218"/>
      <c r="BA44" s="218"/>
      <c r="BB44" s="218"/>
      <c r="BC44" s="218"/>
      <c r="BD44" s="218"/>
      <c r="BE44" s="218"/>
      <c r="BF44" s="218"/>
      <c r="BG44" s="218"/>
      <c r="BH44" s="218"/>
      <c r="BI44" s="218"/>
      <c r="BJ44" s="218"/>
      <c r="BK44" s="218"/>
      <c r="BL44" s="218"/>
      <c r="BM44" s="218"/>
      <c r="BN44" s="218"/>
      <c r="BO44" s="218"/>
      <c r="BP44" s="218"/>
      <c r="BQ44" s="218"/>
      <c r="BR44" s="218"/>
      <c r="BS44" s="218"/>
      <c r="BT44" s="218"/>
      <c r="BU44" s="218"/>
      <c r="BV44" s="218"/>
      <c r="BW44" s="218"/>
      <c r="BX44" s="218"/>
      <c r="BY44" s="218"/>
      <c r="BZ44" s="218"/>
      <c r="CA44" s="218"/>
      <c r="CB44" s="218"/>
      <c r="CC44" s="218"/>
      <c r="CD44" s="218"/>
      <c r="CE44" s="218"/>
      <c r="CF44" s="218"/>
      <c r="CG44" s="218"/>
      <c r="CH44" s="218"/>
      <c r="CI44" s="218"/>
      <c r="CJ44" s="218"/>
      <c r="CK44" s="218"/>
      <c r="CL44" s="218"/>
      <c r="CM44" s="218"/>
      <c r="CN44" s="218"/>
      <c r="CO44" s="218"/>
      <c r="CP44" s="218"/>
      <c r="CQ44" s="218"/>
      <c r="CR44" s="218"/>
      <c r="CS44" s="218"/>
      <c r="CT44" s="218"/>
      <c r="CU44" s="218"/>
      <c r="CV44" s="218"/>
      <c r="CW44" s="218"/>
      <c r="CX44" s="218"/>
      <c r="CY44" s="218"/>
      <c r="CZ44" s="218"/>
      <c r="DA44" s="218"/>
      <c r="DB44" s="218"/>
      <c r="DC44" s="218"/>
      <c r="DD44" s="218"/>
      <c r="DE44" s="218"/>
      <c r="DF44" s="218"/>
      <c r="DG44" s="218"/>
      <c r="DH44" s="218"/>
      <c r="DI44" s="219"/>
      <c r="DJ44" s="184"/>
      <c r="DK44" s="184"/>
      <c r="DL44" s="184"/>
      <c r="DM44" s="184"/>
      <c r="DN44" s="184"/>
      <c r="DO44" s="184"/>
    </row>
    <row r="45" spans="1:119" x14ac:dyDescent="0.15">
      <c r="A45" s="184"/>
      <c r="B45" s="184"/>
      <c r="C45" s="184"/>
      <c r="D45" s="184"/>
      <c r="E45" s="184"/>
      <c r="F45" s="184"/>
      <c r="G45" s="184"/>
      <c r="H45" s="184"/>
      <c r="I45" s="184"/>
      <c r="J45" s="184"/>
      <c r="K45" s="184"/>
      <c r="L45" s="184"/>
      <c r="M45" s="184"/>
      <c r="N45" s="184"/>
      <c r="O45" s="184"/>
      <c r="P45" s="184"/>
      <c r="Q45" s="184"/>
      <c r="R45" s="184"/>
      <c r="S45" s="184"/>
      <c r="T45" s="184"/>
      <c r="U45" s="184"/>
      <c r="V45" s="184"/>
      <c r="W45" s="184"/>
      <c r="X45" s="184"/>
      <c r="Y45" s="184"/>
      <c r="Z45" s="184"/>
      <c r="AA45" s="184"/>
      <c r="AB45" s="184"/>
      <c r="AC45" s="184"/>
      <c r="AD45" s="184"/>
      <c r="AE45" s="184"/>
      <c r="AF45" s="184"/>
      <c r="AG45" s="184"/>
      <c r="AH45" s="184"/>
      <c r="AI45" s="184"/>
      <c r="AJ45" s="184"/>
      <c r="AK45" s="184"/>
      <c r="AL45" s="184"/>
      <c r="AM45" s="184"/>
      <c r="AN45" s="184"/>
      <c r="AO45" s="184"/>
      <c r="AP45" s="184"/>
      <c r="AQ45" s="184"/>
      <c r="AR45" s="184"/>
      <c r="AS45" s="184"/>
      <c r="AT45" s="184"/>
      <c r="AU45" s="184"/>
      <c r="AV45" s="184"/>
      <c r="AW45" s="184"/>
      <c r="AX45" s="184"/>
      <c r="AY45" s="184"/>
      <c r="AZ45" s="184"/>
      <c r="BA45" s="184"/>
      <c r="BB45" s="184"/>
      <c r="BC45" s="184"/>
      <c r="BD45" s="184"/>
      <c r="BE45" s="184"/>
      <c r="BF45" s="184"/>
      <c r="BG45" s="184"/>
      <c r="BH45" s="184"/>
      <c r="BI45" s="184"/>
      <c r="BJ45" s="184"/>
      <c r="BK45" s="184"/>
      <c r="BL45" s="184"/>
      <c r="BM45" s="184"/>
      <c r="BN45" s="184"/>
      <c r="BO45" s="184"/>
      <c r="BP45" s="184"/>
      <c r="BQ45" s="184"/>
      <c r="BR45" s="184"/>
      <c r="BS45" s="184"/>
      <c r="BT45" s="184"/>
      <c r="BU45" s="184"/>
      <c r="BV45" s="184"/>
      <c r="BW45" s="184"/>
      <c r="BX45" s="184"/>
      <c r="BY45" s="184"/>
      <c r="BZ45" s="184"/>
      <c r="CA45" s="184"/>
      <c r="CB45" s="184"/>
      <c r="CC45" s="184"/>
      <c r="CD45" s="184"/>
      <c r="CE45" s="184"/>
      <c r="CF45" s="184"/>
      <c r="CG45" s="184"/>
      <c r="CH45" s="184"/>
      <c r="CI45" s="184"/>
      <c r="CJ45" s="184"/>
      <c r="CK45" s="184"/>
      <c r="CL45" s="184"/>
      <c r="CM45" s="184"/>
      <c r="CN45" s="184"/>
      <c r="CO45" s="184"/>
      <c r="CP45" s="184"/>
      <c r="CQ45" s="184"/>
      <c r="CR45" s="184"/>
      <c r="CS45" s="184"/>
      <c r="CT45" s="184"/>
      <c r="CU45" s="184"/>
      <c r="CV45" s="184"/>
      <c r="CW45" s="184"/>
      <c r="CX45" s="184"/>
      <c r="CY45" s="184"/>
      <c r="CZ45" s="184"/>
      <c r="DA45" s="184"/>
      <c r="DB45" s="184"/>
      <c r="DC45" s="184"/>
      <c r="DD45" s="184"/>
      <c r="DE45" s="184"/>
      <c r="DF45" s="184"/>
      <c r="DG45" s="184"/>
      <c r="DH45" s="184"/>
      <c r="DI45" s="184"/>
      <c r="DJ45" s="184"/>
      <c r="DK45" s="184"/>
      <c r="DL45" s="184"/>
      <c r="DM45" s="184"/>
      <c r="DN45" s="184"/>
      <c r="DO45" s="184"/>
    </row>
    <row r="46" spans="1:119" x14ac:dyDescent="0.15">
      <c r="B46" s="184" t="s">
        <v>205</v>
      </c>
      <c r="C46" s="184"/>
      <c r="D46" s="184"/>
      <c r="E46" s="184" t="s">
        <v>206</v>
      </c>
      <c r="F46" s="184"/>
      <c r="G46" s="184"/>
      <c r="H46" s="184"/>
      <c r="I46" s="184"/>
      <c r="J46" s="184"/>
      <c r="K46" s="184"/>
      <c r="L46" s="184"/>
      <c r="M46" s="184"/>
      <c r="N46" s="184"/>
      <c r="O46" s="184"/>
      <c r="P46" s="184"/>
      <c r="Q46" s="184"/>
      <c r="R46" s="184"/>
      <c r="S46" s="184"/>
      <c r="T46" s="184"/>
      <c r="U46" s="184"/>
      <c r="V46" s="184"/>
      <c r="W46" s="184"/>
      <c r="X46" s="184"/>
      <c r="Y46" s="184"/>
      <c r="Z46" s="184"/>
      <c r="AA46" s="184"/>
      <c r="AB46" s="184"/>
      <c r="AC46" s="184"/>
      <c r="AD46" s="184"/>
      <c r="AE46" s="184"/>
      <c r="AF46" s="184"/>
      <c r="AG46" s="184"/>
      <c r="AH46" s="184"/>
      <c r="AI46" s="184"/>
      <c r="AJ46" s="184"/>
      <c r="AK46" s="184"/>
      <c r="AL46" s="184"/>
      <c r="AM46" s="184"/>
      <c r="AN46" s="184"/>
      <c r="AO46" s="184"/>
      <c r="AP46" s="184"/>
      <c r="AQ46" s="184"/>
      <c r="AR46" s="184"/>
      <c r="AS46" s="184"/>
      <c r="AT46" s="184"/>
      <c r="AU46" s="184"/>
      <c r="AV46" s="184"/>
      <c r="AW46" s="184"/>
      <c r="AX46" s="184"/>
      <c r="AY46" s="184"/>
      <c r="AZ46" s="184"/>
      <c r="BA46" s="184"/>
      <c r="BB46" s="184"/>
      <c r="BC46" s="184"/>
      <c r="BD46" s="184"/>
      <c r="BE46" s="184"/>
      <c r="BF46" s="184"/>
      <c r="BG46" s="184"/>
      <c r="BH46" s="184"/>
      <c r="BI46" s="184"/>
      <c r="BJ46" s="184"/>
      <c r="BK46" s="184"/>
      <c r="BL46" s="184"/>
      <c r="BM46" s="184"/>
      <c r="BN46" s="184"/>
      <c r="BO46" s="184"/>
      <c r="BP46" s="184"/>
      <c r="BQ46" s="184"/>
      <c r="BR46" s="184"/>
      <c r="BS46" s="184"/>
      <c r="BT46" s="184"/>
      <c r="BU46" s="184"/>
      <c r="BV46" s="184"/>
      <c r="BW46" s="184"/>
      <c r="BX46" s="184"/>
      <c r="BY46" s="184"/>
      <c r="BZ46" s="184"/>
      <c r="CA46" s="184"/>
      <c r="CB46" s="184"/>
      <c r="CC46" s="184"/>
      <c r="CD46" s="184"/>
      <c r="CE46" s="184"/>
      <c r="CF46" s="184"/>
      <c r="CG46" s="184"/>
      <c r="CH46" s="184"/>
      <c r="CI46" s="184"/>
      <c r="CJ46" s="184"/>
      <c r="CK46" s="184"/>
      <c r="CL46" s="184"/>
      <c r="CM46" s="184"/>
      <c r="CN46" s="184"/>
      <c r="CO46" s="184"/>
      <c r="CP46" s="184"/>
      <c r="CQ46" s="184"/>
      <c r="CR46" s="184"/>
      <c r="CS46" s="184"/>
      <c r="CT46" s="184"/>
      <c r="CU46" s="184"/>
      <c r="CV46" s="184"/>
      <c r="CW46" s="184"/>
      <c r="CX46" s="184"/>
      <c r="CY46" s="184"/>
      <c r="CZ46" s="184"/>
      <c r="DA46" s="184"/>
      <c r="DB46" s="184"/>
      <c r="DC46" s="184"/>
      <c r="DD46" s="184"/>
      <c r="DE46" s="184"/>
      <c r="DF46" s="184"/>
      <c r="DG46" s="184"/>
      <c r="DH46" s="184"/>
      <c r="DI46" s="184"/>
    </row>
    <row r="47" spans="1:119" x14ac:dyDescent="0.15">
      <c r="B47" s="184"/>
      <c r="C47" s="184"/>
      <c r="D47" s="184"/>
      <c r="E47" s="184" t="s">
        <v>207</v>
      </c>
      <c r="F47" s="184"/>
      <c r="G47" s="184"/>
      <c r="H47" s="184"/>
      <c r="I47" s="184"/>
      <c r="J47" s="184"/>
      <c r="K47" s="184"/>
      <c r="L47" s="184"/>
      <c r="M47" s="184"/>
      <c r="N47" s="184"/>
      <c r="O47" s="184"/>
      <c r="P47" s="184"/>
      <c r="Q47" s="184"/>
      <c r="R47" s="184"/>
      <c r="S47" s="184"/>
      <c r="T47" s="184"/>
      <c r="U47" s="184"/>
      <c r="V47" s="184"/>
      <c r="W47" s="184"/>
      <c r="X47" s="184"/>
      <c r="Y47" s="184"/>
      <c r="Z47" s="184"/>
      <c r="AA47" s="184"/>
      <c r="AB47" s="184"/>
      <c r="AC47" s="184"/>
      <c r="AD47" s="184"/>
      <c r="AE47" s="184"/>
      <c r="AF47" s="184"/>
      <c r="AG47" s="184"/>
      <c r="AH47" s="184"/>
      <c r="AI47" s="184"/>
      <c r="AJ47" s="184"/>
      <c r="AK47" s="184"/>
      <c r="AL47" s="184"/>
      <c r="AM47" s="184"/>
      <c r="AN47" s="184"/>
      <c r="AO47" s="184"/>
      <c r="AP47" s="184"/>
      <c r="AQ47" s="184"/>
      <c r="AR47" s="184"/>
      <c r="AS47" s="184"/>
      <c r="AT47" s="184"/>
      <c r="AU47" s="184"/>
      <c r="AV47" s="184"/>
      <c r="AW47" s="184"/>
      <c r="AX47" s="184"/>
      <c r="AY47" s="184"/>
      <c r="AZ47" s="184"/>
      <c r="BA47" s="184"/>
      <c r="BB47" s="184"/>
      <c r="BC47" s="184"/>
      <c r="BD47" s="184"/>
      <c r="BE47" s="184"/>
      <c r="BF47" s="184"/>
      <c r="BG47" s="184"/>
      <c r="BH47" s="184"/>
      <c r="BI47" s="184"/>
      <c r="BJ47" s="184"/>
      <c r="BK47" s="184"/>
      <c r="BL47" s="184"/>
      <c r="BM47" s="184"/>
      <c r="BN47" s="184"/>
      <c r="BO47" s="184"/>
      <c r="BP47" s="184"/>
      <c r="BQ47" s="184"/>
      <c r="BR47" s="184"/>
      <c r="BS47" s="184"/>
      <c r="BT47" s="184"/>
      <c r="BU47" s="184"/>
      <c r="BV47" s="184"/>
      <c r="BW47" s="184"/>
      <c r="BX47" s="184"/>
      <c r="BY47" s="184"/>
      <c r="BZ47" s="184"/>
      <c r="CA47" s="184"/>
      <c r="CB47" s="184"/>
      <c r="CC47" s="184"/>
      <c r="CD47" s="184"/>
      <c r="CE47" s="184"/>
      <c r="CF47" s="184"/>
      <c r="CG47" s="184"/>
      <c r="CH47" s="184"/>
      <c r="CI47" s="184"/>
      <c r="CJ47" s="184"/>
      <c r="CK47" s="184"/>
      <c r="CL47" s="184"/>
      <c r="CM47" s="184"/>
      <c r="CN47" s="184"/>
      <c r="CO47" s="184"/>
      <c r="CP47" s="184"/>
      <c r="CQ47" s="184"/>
      <c r="CR47" s="184"/>
      <c r="CS47" s="184"/>
      <c r="CT47" s="184"/>
      <c r="CU47" s="184"/>
      <c r="CV47" s="184"/>
      <c r="CW47" s="184"/>
      <c r="CX47" s="184"/>
      <c r="CY47" s="184"/>
      <c r="CZ47" s="184"/>
      <c r="DA47" s="184"/>
      <c r="DB47" s="184"/>
      <c r="DC47" s="184"/>
      <c r="DD47" s="184"/>
      <c r="DE47" s="184"/>
      <c r="DF47" s="184"/>
      <c r="DG47" s="184"/>
      <c r="DH47" s="184"/>
      <c r="DI47" s="184"/>
    </row>
    <row r="48" spans="1:119" x14ac:dyDescent="0.15">
      <c r="B48" s="184"/>
      <c r="C48" s="184"/>
      <c r="D48" s="184"/>
      <c r="E48" s="184" t="s">
        <v>208</v>
      </c>
      <c r="F48" s="184"/>
      <c r="G48" s="184"/>
      <c r="H48" s="184"/>
      <c r="I48" s="184"/>
      <c r="J48" s="184"/>
      <c r="K48" s="184"/>
      <c r="L48" s="184"/>
      <c r="M48" s="184"/>
      <c r="N48" s="184"/>
      <c r="O48" s="184"/>
      <c r="P48" s="184"/>
      <c r="Q48" s="184"/>
      <c r="R48" s="184"/>
      <c r="S48" s="184"/>
      <c r="T48" s="184"/>
      <c r="U48" s="184"/>
      <c r="V48" s="184"/>
      <c r="W48" s="184"/>
      <c r="X48" s="184"/>
      <c r="Y48" s="184"/>
      <c r="Z48" s="184"/>
      <c r="AA48" s="184"/>
      <c r="AB48" s="184"/>
      <c r="AC48" s="184"/>
      <c r="AD48" s="184"/>
      <c r="AE48" s="184"/>
      <c r="AF48" s="184"/>
      <c r="AG48" s="184"/>
      <c r="AH48" s="184"/>
      <c r="AI48" s="184"/>
      <c r="AJ48" s="184"/>
      <c r="AK48" s="184"/>
      <c r="AL48" s="184"/>
      <c r="AM48" s="184"/>
      <c r="AN48" s="184"/>
      <c r="AO48" s="184"/>
      <c r="AP48" s="184"/>
      <c r="AQ48" s="184"/>
      <c r="AR48" s="184"/>
      <c r="AS48" s="184"/>
      <c r="AT48" s="184"/>
      <c r="AU48" s="184"/>
      <c r="AV48" s="184"/>
      <c r="AW48" s="184"/>
      <c r="AX48" s="184"/>
      <c r="AY48" s="184"/>
      <c r="AZ48" s="184"/>
      <c r="BA48" s="184"/>
      <c r="BB48" s="184"/>
      <c r="BC48" s="184"/>
      <c r="BD48" s="184"/>
      <c r="BE48" s="184"/>
      <c r="BF48" s="184"/>
      <c r="BG48" s="184"/>
      <c r="BH48" s="184"/>
      <c r="BI48" s="184"/>
      <c r="BJ48" s="184"/>
      <c r="BK48" s="184"/>
      <c r="BL48" s="184"/>
      <c r="BM48" s="184"/>
      <c r="BN48" s="184"/>
      <c r="BO48" s="184"/>
      <c r="BP48" s="184"/>
      <c r="BQ48" s="184"/>
      <c r="BR48" s="184"/>
      <c r="BS48" s="184"/>
      <c r="BT48" s="184"/>
      <c r="BU48" s="184"/>
      <c r="BV48" s="184"/>
      <c r="BW48" s="184"/>
      <c r="BX48" s="184"/>
      <c r="BY48" s="184"/>
      <c r="BZ48" s="184"/>
      <c r="CA48" s="184"/>
      <c r="CB48" s="184"/>
      <c r="CC48" s="184"/>
      <c r="CD48" s="184"/>
      <c r="CE48" s="184"/>
      <c r="CF48" s="184"/>
      <c r="CG48" s="184"/>
      <c r="CH48" s="184"/>
      <c r="CI48" s="184"/>
      <c r="CJ48" s="184"/>
      <c r="CK48" s="184"/>
      <c r="CL48" s="184"/>
      <c r="CM48" s="184"/>
      <c r="CN48" s="184"/>
      <c r="CO48" s="184"/>
      <c r="CP48" s="184"/>
      <c r="CQ48" s="184"/>
      <c r="CR48" s="184"/>
      <c r="CS48" s="184"/>
      <c r="CT48" s="184"/>
      <c r="CU48" s="184"/>
      <c r="CV48" s="184"/>
      <c r="CW48" s="184"/>
      <c r="CX48" s="184"/>
      <c r="CY48" s="184"/>
      <c r="CZ48" s="184"/>
      <c r="DA48" s="184"/>
      <c r="DB48" s="184"/>
      <c r="DC48" s="184"/>
      <c r="DD48" s="184"/>
      <c r="DE48" s="184"/>
      <c r="DF48" s="184"/>
      <c r="DG48" s="184"/>
      <c r="DH48" s="184"/>
      <c r="DI48" s="184"/>
    </row>
    <row r="49" spans="5:5" x14ac:dyDescent="0.15">
      <c r="E49" s="220" t="s">
        <v>209</v>
      </c>
    </row>
    <row r="50" spans="5:5" x14ac:dyDescent="0.15">
      <c r="E50" s="186" t="s">
        <v>210</v>
      </c>
    </row>
    <row r="51" spans="5:5" x14ac:dyDescent="0.15">
      <c r="E51" s="186" t="s">
        <v>211</v>
      </c>
    </row>
    <row r="52" spans="5:5" x14ac:dyDescent="0.15">
      <c r="E52" s="186" t="s">
        <v>212</v>
      </c>
    </row>
    <row r="53" spans="5:5" x14ac:dyDescent="0.15"/>
    <row r="54" spans="5:5" x14ac:dyDescent="0.15"/>
    <row r="55" spans="5:5" x14ac:dyDescent="0.15"/>
    <row r="56" spans="5:5" x14ac:dyDescent="0.15"/>
  </sheetData>
  <sheetProtection algorithmName="SHA-512" hashValue="9Jz1x+9IN9MdKU/gWVJ0Azwr9NNJ3ldWyza6ZNec0+ydxVC5cIoGl+zE6cnex+sF24Zx1+0aVEjoPIY29f/V8Q==" saltValue="J3pQrKuzqRvhzj81q2CsN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95" width="1.625" style="224" customWidth="1"/>
    <col min="96" max="133" width="1.625" style="240" customWidth="1"/>
    <col min="134" max="143" width="1.625" style="224" customWidth="1"/>
    <col min="144" max="16384" width="0" style="224" hidden="1"/>
  </cols>
  <sheetData>
    <row r="1" spans="2:143" ht="22.5" customHeight="1" thickBot="1" x14ac:dyDescent="0.2">
      <c r="B1" s="221"/>
      <c r="C1" s="222"/>
      <c r="D1" s="222"/>
      <c r="E1" s="222"/>
      <c r="F1" s="222"/>
      <c r="G1" s="222"/>
      <c r="H1" s="222"/>
      <c r="I1" s="222"/>
      <c r="J1" s="222"/>
      <c r="K1" s="222"/>
      <c r="L1" s="222"/>
      <c r="M1" s="222"/>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660" t="s">
        <v>213</v>
      </c>
      <c r="DI1" s="661"/>
      <c r="DJ1" s="661"/>
      <c r="DK1" s="661"/>
      <c r="DL1" s="661"/>
      <c r="DM1" s="661"/>
      <c r="DN1" s="662"/>
      <c r="DO1" s="224"/>
      <c r="DP1" s="660" t="s">
        <v>214</v>
      </c>
      <c r="DQ1" s="661"/>
      <c r="DR1" s="661"/>
      <c r="DS1" s="661"/>
      <c r="DT1" s="661"/>
      <c r="DU1" s="661"/>
      <c r="DV1" s="661"/>
      <c r="DW1" s="661"/>
      <c r="DX1" s="661"/>
      <c r="DY1" s="661"/>
      <c r="DZ1" s="661"/>
      <c r="EA1" s="661"/>
      <c r="EB1" s="661"/>
      <c r="EC1" s="662"/>
      <c r="ED1" s="222"/>
      <c r="EE1" s="222"/>
      <c r="EF1" s="222"/>
      <c r="EG1" s="222"/>
      <c r="EH1" s="222"/>
      <c r="EI1" s="222"/>
      <c r="EJ1" s="222"/>
      <c r="EK1" s="222"/>
      <c r="EL1" s="222"/>
      <c r="EM1" s="222"/>
    </row>
    <row r="2" spans="2:143" ht="22.5" customHeight="1" x14ac:dyDescent="0.15">
      <c r="B2" s="225" t="s">
        <v>215</v>
      </c>
      <c r="R2" s="226"/>
      <c r="S2" s="226"/>
      <c r="T2" s="226"/>
      <c r="U2" s="226"/>
      <c r="V2" s="226"/>
      <c r="W2" s="226"/>
      <c r="X2" s="226"/>
      <c r="Y2" s="226"/>
      <c r="Z2" s="226"/>
      <c r="AA2" s="226"/>
      <c r="AB2" s="226"/>
      <c r="AC2" s="226"/>
      <c r="AE2" s="227"/>
      <c r="AF2" s="227"/>
      <c r="AG2" s="227"/>
      <c r="AH2" s="227"/>
      <c r="AI2" s="227"/>
      <c r="AJ2" s="226"/>
      <c r="AK2" s="226"/>
      <c r="AL2" s="226"/>
      <c r="AM2" s="226"/>
      <c r="AN2" s="226"/>
      <c r="AO2" s="226"/>
      <c r="AP2" s="226"/>
      <c r="CD2" s="223"/>
      <c r="CE2" s="223"/>
      <c r="CF2" s="223"/>
      <c r="CG2" s="223"/>
      <c r="CH2" s="223"/>
      <c r="CI2" s="223"/>
      <c r="CJ2" s="223"/>
      <c r="CK2" s="223"/>
      <c r="CL2" s="223"/>
      <c r="CM2" s="223"/>
      <c r="CN2" s="223"/>
      <c r="CO2" s="223"/>
      <c r="CP2" s="223"/>
      <c r="CQ2" s="223"/>
      <c r="CR2" s="223"/>
      <c r="CS2" s="223"/>
      <c r="CT2" s="223"/>
      <c r="CU2" s="223"/>
      <c r="CV2" s="223"/>
      <c r="CW2" s="223"/>
      <c r="CX2" s="223"/>
      <c r="CY2" s="223"/>
      <c r="CZ2" s="223"/>
      <c r="DA2" s="223"/>
      <c r="DB2" s="223"/>
      <c r="DC2" s="223"/>
      <c r="DD2" s="223"/>
      <c r="DE2" s="223"/>
      <c r="DF2" s="223"/>
      <c r="DG2" s="223"/>
      <c r="DH2" s="223"/>
      <c r="DI2" s="223"/>
      <c r="DJ2" s="223"/>
      <c r="DK2" s="223"/>
      <c r="DL2" s="223"/>
      <c r="DM2" s="223"/>
      <c r="DN2" s="223"/>
      <c r="DO2" s="223"/>
      <c r="DP2" s="223"/>
      <c r="DQ2" s="223"/>
      <c r="DR2" s="223"/>
      <c r="DS2" s="223"/>
      <c r="DT2" s="223"/>
      <c r="DU2" s="223"/>
      <c r="DV2" s="223"/>
      <c r="DW2" s="223"/>
      <c r="DX2" s="223"/>
      <c r="DY2" s="223"/>
      <c r="DZ2" s="223"/>
      <c r="EA2" s="223"/>
      <c r="EB2" s="223"/>
      <c r="EC2" s="223"/>
    </row>
    <row r="3" spans="2:143" ht="11.25" customHeight="1" x14ac:dyDescent="0.15">
      <c r="B3" s="663" t="s">
        <v>216</v>
      </c>
      <c r="C3" s="664"/>
      <c r="D3" s="664"/>
      <c r="E3" s="664"/>
      <c r="F3" s="664"/>
      <c r="G3" s="664"/>
      <c r="H3" s="664"/>
      <c r="I3" s="664"/>
      <c r="J3" s="664"/>
      <c r="K3" s="664"/>
      <c r="L3" s="664"/>
      <c r="M3" s="664"/>
      <c r="N3" s="664"/>
      <c r="O3" s="664"/>
      <c r="P3" s="664"/>
      <c r="Q3" s="664"/>
      <c r="R3" s="664"/>
      <c r="S3" s="664"/>
      <c r="T3" s="664"/>
      <c r="U3" s="664"/>
      <c r="V3" s="664"/>
      <c r="W3" s="664"/>
      <c r="X3" s="664"/>
      <c r="Y3" s="664"/>
      <c r="Z3" s="664"/>
      <c r="AA3" s="664"/>
      <c r="AB3" s="664"/>
      <c r="AC3" s="664"/>
      <c r="AD3" s="664"/>
      <c r="AE3" s="664"/>
      <c r="AF3" s="664"/>
      <c r="AG3" s="664"/>
      <c r="AH3" s="664"/>
      <c r="AI3" s="664"/>
      <c r="AJ3" s="664"/>
      <c r="AK3" s="664"/>
      <c r="AL3" s="664"/>
      <c r="AM3" s="664"/>
      <c r="AN3" s="664"/>
      <c r="AO3" s="664"/>
      <c r="AP3" s="663" t="s">
        <v>217</v>
      </c>
      <c r="AQ3" s="664"/>
      <c r="AR3" s="664"/>
      <c r="AS3" s="664"/>
      <c r="AT3" s="664"/>
      <c r="AU3" s="664"/>
      <c r="AV3" s="664"/>
      <c r="AW3" s="664"/>
      <c r="AX3" s="664"/>
      <c r="AY3" s="664"/>
      <c r="AZ3" s="664"/>
      <c r="BA3" s="664"/>
      <c r="BB3" s="664"/>
      <c r="BC3" s="664"/>
      <c r="BD3" s="664"/>
      <c r="BE3" s="664"/>
      <c r="BF3" s="664"/>
      <c r="BG3" s="664"/>
      <c r="BH3" s="664"/>
      <c r="BI3" s="664"/>
      <c r="BJ3" s="664"/>
      <c r="BK3" s="664"/>
      <c r="BL3" s="664"/>
      <c r="BM3" s="664"/>
      <c r="BN3" s="664"/>
      <c r="BO3" s="664"/>
      <c r="BP3" s="664"/>
      <c r="BQ3" s="664"/>
      <c r="BR3" s="664"/>
      <c r="BS3" s="664"/>
      <c r="BT3" s="664"/>
      <c r="BU3" s="664"/>
      <c r="BV3" s="664"/>
      <c r="BW3" s="664"/>
      <c r="BX3" s="664"/>
      <c r="BY3" s="664"/>
      <c r="BZ3" s="664"/>
      <c r="CA3" s="664"/>
      <c r="CB3" s="665"/>
      <c r="CD3" s="666" t="s">
        <v>218</v>
      </c>
      <c r="CE3" s="667"/>
      <c r="CF3" s="667"/>
      <c r="CG3" s="667"/>
      <c r="CH3" s="667"/>
      <c r="CI3" s="667"/>
      <c r="CJ3" s="667"/>
      <c r="CK3" s="667"/>
      <c r="CL3" s="667"/>
      <c r="CM3" s="667"/>
      <c r="CN3" s="667"/>
      <c r="CO3" s="667"/>
      <c r="CP3" s="667"/>
      <c r="CQ3" s="667"/>
      <c r="CR3" s="667"/>
      <c r="CS3" s="667"/>
      <c r="CT3" s="667"/>
      <c r="CU3" s="667"/>
      <c r="CV3" s="667"/>
      <c r="CW3" s="667"/>
      <c r="CX3" s="667"/>
      <c r="CY3" s="667"/>
      <c r="CZ3" s="667"/>
      <c r="DA3" s="667"/>
      <c r="DB3" s="667"/>
      <c r="DC3" s="667"/>
      <c r="DD3" s="667"/>
      <c r="DE3" s="667"/>
      <c r="DF3" s="667"/>
      <c r="DG3" s="667"/>
      <c r="DH3" s="667"/>
      <c r="DI3" s="667"/>
      <c r="DJ3" s="667"/>
      <c r="DK3" s="667"/>
      <c r="DL3" s="667"/>
      <c r="DM3" s="667"/>
      <c r="DN3" s="667"/>
      <c r="DO3" s="667"/>
      <c r="DP3" s="667"/>
      <c r="DQ3" s="667"/>
      <c r="DR3" s="667"/>
      <c r="DS3" s="667"/>
      <c r="DT3" s="667"/>
      <c r="DU3" s="667"/>
      <c r="DV3" s="667"/>
      <c r="DW3" s="667"/>
      <c r="DX3" s="667"/>
      <c r="DY3" s="667"/>
      <c r="DZ3" s="667"/>
      <c r="EA3" s="667"/>
      <c r="EB3" s="667"/>
      <c r="EC3" s="668"/>
    </row>
    <row r="4" spans="2:143" ht="11.25" customHeight="1" x14ac:dyDescent="0.15">
      <c r="B4" s="663" t="s">
        <v>1</v>
      </c>
      <c r="C4" s="664"/>
      <c r="D4" s="664"/>
      <c r="E4" s="664"/>
      <c r="F4" s="664"/>
      <c r="G4" s="664"/>
      <c r="H4" s="664"/>
      <c r="I4" s="664"/>
      <c r="J4" s="664"/>
      <c r="K4" s="664"/>
      <c r="L4" s="664"/>
      <c r="M4" s="664"/>
      <c r="N4" s="664"/>
      <c r="O4" s="664"/>
      <c r="P4" s="664"/>
      <c r="Q4" s="665"/>
      <c r="R4" s="663" t="s">
        <v>219</v>
      </c>
      <c r="S4" s="664"/>
      <c r="T4" s="664"/>
      <c r="U4" s="664"/>
      <c r="V4" s="664"/>
      <c r="W4" s="664"/>
      <c r="X4" s="664"/>
      <c r="Y4" s="665"/>
      <c r="Z4" s="663" t="s">
        <v>220</v>
      </c>
      <c r="AA4" s="664"/>
      <c r="AB4" s="664"/>
      <c r="AC4" s="665"/>
      <c r="AD4" s="663" t="s">
        <v>221</v>
      </c>
      <c r="AE4" s="664"/>
      <c r="AF4" s="664"/>
      <c r="AG4" s="664"/>
      <c r="AH4" s="664"/>
      <c r="AI4" s="664"/>
      <c r="AJ4" s="664"/>
      <c r="AK4" s="665"/>
      <c r="AL4" s="663" t="s">
        <v>220</v>
      </c>
      <c r="AM4" s="664"/>
      <c r="AN4" s="664"/>
      <c r="AO4" s="665"/>
      <c r="AP4" s="669" t="s">
        <v>222</v>
      </c>
      <c r="AQ4" s="669"/>
      <c r="AR4" s="669"/>
      <c r="AS4" s="669"/>
      <c r="AT4" s="669"/>
      <c r="AU4" s="669"/>
      <c r="AV4" s="669"/>
      <c r="AW4" s="669"/>
      <c r="AX4" s="669"/>
      <c r="AY4" s="669"/>
      <c r="AZ4" s="669"/>
      <c r="BA4" s="669"/>
      <c r="BB4" s="669"/>
      <c r="BC4" s="669"/>
      <c r="BD4" s="669"/>
      <c r="BE4" s="669"/>
      <c r="BF4" s="669"/>
      <c r="BG4" s="669" t="s">
        <v>223</v>
      </c>
      <c r="BH4" s="669"/>
      <c r="BI4" s="669"/>
      <c r="BJ4" s="669"/>
      <c r="BK4" s="669"/>
      <c r="BL4" s="669"/>
      <c r="BM4" s="669"/>
      <c r="BN4" s="669"/>
      <c r="BO4" s="669" t="s">
        <v>220</v>
      </c>
      <c r="BP4" s="669"/>
      <c r="BQ4" s="669"/>
      <c r="BR4" s="669"/>
      <c r="BS4" s="669" t="s">
        <v>224</v>
      </c>
      <c r="BT4" s="669"/>
      <c r="BU4" s="669"/>
      <c r="BV4" s="669"/>
      <c r="BW4" s="669"/>
      <c r="BX4" s="669"/>
      <c r="BY4" s="669"/>
      <c r="BZ4" s="669"/>
      <c r="CA4" s="669"/>
      <c r="CB4" s="669"/>
      <c r="CD4" s="666" t="s">
        <v>225</v>
      </c>
      <c r="CE4" s="667"/>
      <c r="CF4" s="667"/>
      <c r="CG4" s="667"/>
      <c r="CH4" s="667"/>
      <c r="CI4" s="667"/>
      <c r="CJ4" s="667"/>
      <c r="CK4" s="667"/>
      <c r="CL4" s="667"/>
      <c r="CM4" s="667"/>
      <c r="CN4" s="667"/>
      <c r="CO4" s="667"/>
      <c r="CP4" s="667"/>
      <c r="CQ4" s="667"/>
      <c r="CR4" s="667"/>
      <c r="CS4" s="667"/>
      <c r="CT4" s="667"/>
      <c r="CU4" s="667"/>
      <c r="CV4" s="667"/>
      <c r="CW4" s="667"/>
      <c r="CX4" s="667"/>
      <c r="CY4" s="667"/>
      <c r="CZ4" s="667"/>
      <c r="DA4" s="667"/>
      <c r="DB4" s="667"/>
      <c r="DC4" s="667"/>
      <c r="DD4" s="667"/>
      <c r="DE4" s="667"/>
      <c r="DF4" s="667"/>
      <c r="DG4" s="667"/>
      <c r="DH4" s="667"/>
      <c r="DI4" s="667"/>
      <c r="DJ4" s="667"/>
      <c r="DK4" s="667"/>
      <c r="DL4" s="667"/>
      <c r="DM4" s="667"/>
      <c r="DN4" s="667"/>
      <c r="DO4" s="667"/>
      <c r="DP4" s="667"/>
      <c r="DQ4" s="667"/>
      <c r="DR4" s="667"/>
      <c r="DS4" s="667"/>
      <c r="DT4" s="667"/>
      <c r="DU4" s="667"/>
      <c r="DV4" s="667"/>
      <c r="DW4" s="667"/>
      <c r="DX4" s="667"/>
      <c r="DY4" s="667"/>
      <c r="DZ4" s="667"/>
      <c r="EA4" s="667"/>
      <c r="EB4" s="667"/>
      <c r="EC4" s="668"/>
    </row>
    <row r="5" spans="2:143" s="228" customFormat="1" ht="11.25" customHeight="1" x14ac:dyDescent="0.15">
      <c r="B5" s="670" t="s">
        <v>226</v>
      </c>
      <c r="C5" s="671"/>
      <c r="D5" s="671"/>
      <c r="E5" s="671"/>
      <c r="F5" s="671"/>
      <c r="G5" s="671"/>
      <c r="H5" s="671"/>
      <c r="I5" s="671"/>
      <c r="J5" s="671"/>
      <c r="K5" s="671"/>
      <c r="L5" s="671"/>
      <c r="M5" s="671"/>
      <c r="N5" s="671"/>
      <c r="O5" s="671"/>
      <c r="P5" s="671"/>
      <c r="Q5" s="672"/>
      <c r="R5" s="673">
        <v>2321282</v>
      </c>
      <c r="S5" s="674"/>
      <c r="T5" s="674"/>
      <c r="U5" s="674"/>
      <c r="V5" s="674"/>
      <c r="W5" s="674"/>
      <c r="X5" s="674"/>
      <c r="Y5" s="675"/>
      <c r="Z5" s="676">
        <v>34.6</v>
      </c>
      <c r="AA5" s="676"/>
      <c r="AB5" s="676"/>
      <c r="AC5" s="676"/>
      <c r="AD5" s="677">
        <v>2321282</v>
      </c>
      <c r="AE5" s="677"/>
      <c r="AF5" s="677"/>
      <c r="AG5" s="677"/>
      <c r="AH5" s="677"/>
      <c r="AI5" s="677"/>
      <c r="AJ5" s="677"/>
      <c r="AK5" s="677"/>
      <c r="AL5" s="678">
        <v>56.4</v>
      </c>
      <c r="AM5" s="679"/>
      <c r="AN5" s="679"/>
      <c r="AO5" s="680"/>
      <c r="AP5" s="670" t="s">
        <v>227</v>
      </c>
      <c r="AQ5" s="671"/>
      <c r="AR5" s="671"/>
      <c r="AS5" s="671"/>
      <c r="AT5" s="671"/>
      <c r="AU5" s="671"/>
      <c r="AV5" s="671"/>
      <c r="AW5" s="671"/>
      <c r="AX5" s="671"/>
      <c r="AY5" s="671"/>
      <c r="AZ5" s="671"/>
      <c r="BA5" s="671"/>
      <c r="BB5" s="671"/>
      <c r="BC5" s="671"/>
      <c r="BD5" s="671"/>
      <c r="BE5" s="671"/>
      <c r="BF5" s="672"/>
      <c r="BG5" s="684">
        <v>2321282</v>
      </c>
      <c r="BH5" s="685"/>
      <c r="BI5" s="685"/>
      <c r="BJ5" s="685"/>
      <c r="BK5" s="685"/>
      <c r="BL5" s="685"/>
      <c r="BM5" s="685"/>
      <c r="BN5" s="686"/>
      <c r="BO5" s="687">
        <v>100</v>
      </c>
      <c r="BP5" s="687"/>
      <c r="BQ5" s="687"/>
      <c r="BR5" s="687"/>
      <c r="BS5" s="688" t="s">
        <v>136</v>
      </c>
      <c r="BT5" s="688"/>
      <c r="BU5" s="688"/>
      <c r="BV5" s="688"/>
      <c r="BW5" s="688"/>
      <c r="BX5" s="688"/>
      <c r="BY5" s="688"/>
      <c r="BZ5" s="688"/>
      <c r="CA5" s="688"/>
      <c r="CB5" s="692"/>
      <c r="CD5" s="666" t="s">
        <v>222</v>
      </c>
      <c r="CE5" s="667"/>
      <c r="CF5" s="667"/>
      <c r="CG5" s="667"/>
      <c r="CH5" s="667"/>
      <c r="CI5" s="667"/>
      <c r="CJ5" s="667"/>
      <c r="CK5" s="667"/>
      <c r="CL5" s="667"/>
      <c r="CM5" s="667"/>
      <c r="CN5" s="667"/>
      <c r="CO5" s="667"/>
      <c r="CP5" s="667"/>
      <c r="CQ5" s="668"/>
      <c r="CR5" s="666" t="s">
        <v>228</v>
      </c>
      <c r="CS5" s="667"/>
      <c r="CT5" s="667"/>
      <c r="CU5" s="667"/>
      <c r="CV5" s="667"/>
      <c r="CW5" s="667"/>
      <c r="CX5" s="667"/>
      <c r="CY5" s="668"/>
      <c r="CZ5" s="666" t="s">
        <v>220</v>
      </c>
      <c r="DA5" s="667"/>
      <c r="DB5" s="667"/>
      <c r="DC5" s="668"/>
      <c r="DD5" s="666" t="s">
        <v>229</v>
      </c>
      <c r="DE5" s="667"/>
      <c r="DF5" s="667"/>
      <c r="DG5" s="667"/>
      <c r="DH5" s="667"/>
      <c r="DI5" s="667"/>
      <c r="DJ5" s="667"/>
      <c r="DK5" s="667"/>
      <c r="DL5" s="667"/>
      <c r="DM5" s="667"/>
      <c r="DN5" s="667"/>
      <c r="DO5" s="667"/>
      <c r="DP5" s="668"/>
      <c r="DQ5" s="666" t="s">
        <v>230</v>
      </c>
      <c r="DR5" s="667"/>
      <c r="DS5" s="667"/>
      <c r="DT5" s="667"/>
      <c r="DU5" s="667"/>
      <c r="DV5" s="667"/>
      <c r="DW5" s="667"/>
      <c r="DX5" s="667"/>
      <c r="DY5" s="667"/>
      <c r="DZ5" s="667"/>
      <c r="EA5" s="667"/>
      <c r="EB5" s="667"/>
      <c r="EC5" s="668"/>
    </row>
    <row r="6" spans="2:143" ht="11.25" customHeight="1" x14ac:dyDescent="0.15">
      <c r="B6" s="681" t="s">
        <v>231</v>
      </c>
      <c r="C6" s="682"/>
      <c r="D6" s="682"/>
      <c r="E6" s="682"/>
      <c r="F6" s="682"/>
      <c r="G6" s="682"/>
      <c r="H6" s="682"/>
      <c r="I6" s="682"/>
      <c r="J6" s="682"/>
      <c r="K6" s="682"/>
      <c r="L6" s="682"/>
      <c r="M6" s="682"/>
      <c r="N6" s="682"/>
      <c r="O6" s="682"/>
      <c r="P6" s="682"/>
      <c r="Q6" s="683"/>
      <c r="R6" s="684">
        <v>48495</v>
      </c>
      <c r="S6" s="685"/>
      <c r="T6" s="685"/>
      <c r="U6" s="685"/>
      <c r="V6" s="685"/>
      <c r="W6" s="685"/>
      <c r="X6" s="685"/>
      <c r="Y6" s="686"/>
      <c r="Z6" s="687">
        <v>0.7</v>
      </c>
      <c r="AA6" s="687"/>
      <c r="AB6" s="687"/>
      <c r="AC6" s="687"/>
      <c r="AD6" s="688">
        <v>48495</v>
      </c>
      <c r="AE6" s="688"/>
      <c r="AF6" s="688"/>
      <c r="AG6" s="688"/>
      <c r="AH6" s="688"/>
      <c r="AI6" s="688"/>
      <c r="AJ6" s="688"/>
      <c r="AK6" s="688"/>
      <c r="AL6" s="689">
        <v>1.2</v>
      </c>
      <c r="AM6" s="690"/>
      <c r="AN6" s="690"/>
      <c r="AO6" s="691"/>
      <c r="AP6" s="681" t="s">
        <v>232</v>
      </c>
      <c r="AQ6" s="682"/>
      <c r="AR6" s="682"/>
      <c r="AS6" s="682"/>
      <c r="AT6" s="682"/>
      <c r="AU6" s="682"/>
      <c r="AV6" s="682"/>
      <c r="AW6" s="682"/>
      <c r="AX6" s="682"/>
      <c r="AY6" s="682"/>
      <c r="AZ6" s="682"/>
      <c r="BA6" s="682"/>
      <c r="BB6" s="682"/>
      <c r="BC6" s="682"/>
      <c r="BD6" s="682"/>
      <c r="BE6" s="682"/>
      <c r="BF6" s="683"/>
      <c r="BG6" s="684">
        <v>2321282</v>
      </c>
      <c r="BH6" s="685"/>
      <c r="BI6" s="685"/>
      <c r="BJ6" s="685"/>
      <c r="BK6" s="685"/>
      <c r="BL6" s="685"/>
      <c r="BM6" s="685"/>
      <c r="BN6" s="686"/>
      <c r="BO6" s="687">
        <v>100</v>
      </c>
      <c r="BP6" s="687"/>
      <c r="BQ6" s="687"/>
      <c r="BR6" s="687"/>
      <c r="BS6" s="688" t="s">
        <v>136</v>
      </c>
      <c r="BT6" s="688"/>
      <c r="BU6" s="688"/>
      <c r="BV6" s="688"/>
      <c r="BW6" s="688"/>
      <c r="BX6" s="688"/>
      <c r="BY6" s="688"/>
      <c r="BZ6" s="688"/>
      <c r="CA6" s="688"/>
      <c r="CB6" s="692"/>
      <c r="CD6" s="695" t="s">
        <v>233</v>
      </c>
      <c r="CE6" s="696"/>
      <c r="CF6" s="696"/>
      <c r="CG6" s="696"/>
      <c r="CH6" s="696"/>
      <c r="CI6" s="696"/>
      <c r="CJ6" s="696"/>
      <c r="CK6" s="696"/>
      <c r="CL6" s="696"/>
      <c r="CM6" s="696"/>
      <c r="CN6" s="696"/>
      <c r="CO6" s="696"/>
      <c r="CP6" s="696"/>
      <c r="CQ6" s="697"/>
      <c r="CR6" s="684">
        <v>64761</v>
      </c>
      <c r="CS6" s="685"/>
      <c r="CT6" s="685"/>
      <c r="CU6" s="685"/>
      <c r="CV6" s="685"/>
      <c r="CW6" s="685"/>
      <c r="CX6" s="685"/>
      <c r="CY6" s="686"/>
      <c r="CZ6" s="678">
        <v>1</v>
      </c>
      <c r="DA6" s="679"/>
      <c r="DB6" s="679"/>
      <c r="DC6" s="698"/>
      <c r="DD6" s="693" t="s">
        <v>234</v>
      </c>
      <c r="DE6" s="685"/>
      <c r="DF6" s="685"/>
      <c r="DG6" s="685"/>
      <c r="DH6" s="685"/>
      <c r="DI6" s="685"/>
      <c r="DJ6" s="685"/>
      <c r="DK6" s="685"/>
      <c r="DL6" s="685"/>
      <c r="DM6" s="685"/>
      <c r="DN6" s="685"/>
      <c r="DO6" s="685"/>
      <c r="DP6" s="686"/>
      <c r="DQ6" s="693">
        <v>64761</v>
      </c>
      <c r="DR6" s="685"/>
      <c r="DS6" s="685"/>
      <c r="DT6" s="685"/>
      <c r="DU6" s="685"/>
      <c r="DV6" s="685"/>
      <c r="DW6" s="685"/>
      <c r="DX6" s="685"/>
      <c r="DY6" s="685"/>
      <c r="DZ6" s="685"/>
      <c r="EA6" s="685"/>
      <c r="EB6" s="685"/>
      <c r="EC6" s="694"/>
    </row>
    <row r="7" spans="2:143" ht="11.25" customHeight="1" x14ac:dyDescent="0.15">
      <c r="B7" s="681" t="s">
        <v>235</v>
      </c>
      <c r="C7" s="682"/>
      <c r="D7" s="682"/>
      <c r="E7" s="682"/>
      <c r="F7" s="682"/>
      <c r="G7" s="682"/>
      <c r="H7" s="682"/>
      <c r="I7" s="682"/>
      <c r="J7" s="682"/>
      <c r="K7" s="682"/>
      <c r="L7" s="682"/>
      <c r="M7" s="682"/>
      <c r="N7" s="682"/>
      <c r="O7" s="682"/>
      <c r="P7" s="682"/>
      <c r="Q7" s="683"/>
      <c r="R7" s="684">
        <v>2843</v>
      </c>
      <c r="S7" s="685"/>
      <c r="T7" s="685"/>
      <c r="U7" s="685"/>
      <c r="V7" s="685"/>
      <c r="W7" s="685"/>
      <c r="X7" s="685"/>
      <c r="Y7" s="686"/>
      <c r="Z7" s="687">
        <v>0</v>
      </c>
      <c r="AA7" s="687"/>
      <c r="AB7" s="687"/>
      <c r="AC7" s="687"/>
      <c r="AD7" s="688">
        <v>2843</v>
      </c>
      <c r="AE7" s="688"/>
      <c r="AF7" s="688"/>
      <c r="AG7" s="688"/>
      <c r="AH7" s="688"/>
      <c r="AI7" s="688"/>
      <c r="AJ7" s="688"/>
      <c r="AK7" s="688"/>
      <c r="AL7" s="689">
        <v>0.1</v>
      </c>
      <c r="AM7" s="690"/>
      <c r="AN7" s="690"/>
      <c r="AO7" s="691"/>
      <c r="AP7" s="681" t="s">
        <v>236</v>
      </c>
      <c r="AQ7" s="682"/>
      <c r="AR7" s="682"/>
      <c r="AS7" s="682"/>
      <c r="AT7" s="682"/>
      <c r="AU7" s="682"/>
      <c r="AV7" s="682"/>
      <c r="AW7" s="682"/>
      <c r="AX7" s="682"/>
      <c r="AY7" s="682"/>
      <c r="AZ7" s="682"/>
      <c r="BA7" s="682"/>
      <c r="BB7" s="682"/>
      <c r="BC7" s="682"/>
      <c r="BD7" s="682"/>
      <c r="BE7" s="682"/>
      <c r="BF7" s="683"/>
      <c r="BG7" s="684">
        <v>1105733</v>
      </c>
      <c r="BH7" s="685"/>
      <c r="BI7" s="685"/>
      <c r="BJ7" s="685"/>
      <c r="BK7" s="685"/>
      <c r="BL7" s="685"/>
      <c r="BM7" s="685"/>
      <c r="BN7" s="686"/>
      <c r="BO7" s="687">
        <v>47.6</v>
      </c>
      <c r="BP7" s="687"/>
      <c r="BQ7" s="687"/>
      <c r="BR7" s="687"/>
      <c r="BS7" s="688" t="s">
        <v>234</v>
      </c>
      <c r="BT7" s="688"/>
      <c r="BU7" s="688"/>
      <c r="BV7" s="688"/>
      <c r="BW7" s="688"/>
      <c r="BX7" s="688"/>
      <c r="BY7" s="688"/>
      <c r="BZ7" s="688"/>
      <c r="CA7" s="688"/>
      <c r="CB7" s="692"/>
      <c r="CD7" s="699" t="s">
        <v>237</v>
      </c>
      <c r="CE7" s="700"/>
      <c r="CF7" s="700"/>
      <c r="CG7" s="700"/>
      <c r="CH7" s="700"/>
      <c r="CI7" s="700"/>
      <c r="CJ7" s="700"/>
      <c r="CK7" s="700"/>
      <c r="CL7" s="700"/>
      <c r="CM7" s="700"/>
      <c r="CN7" s="700"/>
      <c r="CO7" s="700"/>
      <c r="CP7" s="700"/>
      <c r="CQ7" s="701"/>
      <c r="CR7" s="684">
        <v>975026</v>
      </c>
      <c r="CS7" s="685"/>
      <c r="CT7" s="685"/>
      <c r="CU7" s="685"/>
      <c r="CV7" s="685"/>
      <c r="CW7" s="685"/>
      <c r="CX7" s="685"/>
      <c r="CY7" s="686"/>
      <c r="CZ7" s="687">
        <v>15.4</v>
      </c>
      <c r="DA7" s="687"/>
      <c r="DB7" s="687"/>
      <c r="DC7" s="687"/>
      <c r="DD7" s="693">
        <v>29076</v>
      </c>
      <c r="DE7" s="685"/>
      <c r="DF7" s="685"/>
      <c r="DG7" s="685"/>
      <c r="DH7" s="685"/>
      <c r="DI7" s="685"/>
      <c r="DJ7" s="685"/>
      <c r="DK7" s="685"/>
      <c r="DL7" s="685"/>
      <c r="DM7" s="685"/>
      <c r="DN7" s="685"/>
      <c r="DO7" s="685"/>
      <c r="DP7" s="686"/>
      <c r="DQ7" s="693">
        <v>903410</v>
      </c>
      <c r="DR7" s="685"/>
      <c r="DS7" s="685"/>
      <c r="DT7" s="685"/>
      <c r="DU7" s="685"/>
      <c r="DV7" s="685"/>
      <c r="DW7" s="685"/>
      <c r="DX7" s="685"/>
      <c r="DY7" s="685"/>
      <c r="DZ7" s="685"/>
      <c r="EA7" s="685"/>
      <c r="EB7" s="685"/>
      <c r="EC7" s="694"/>
    </row>
    <row r="8" spans="2:143" ht="11.25" customHeight="1" x14ac:dyDescent="0.15">
      <c r="B8" s="681" t="s">
        <v>238</v>
      </c>
      <c r="C8" s="682"/>
      <c r="D8" s="682"/>
      <c r="E8" s="682"/>
      <c r="F8" s="682"/>
      <c r="G8" s="682"/>
      <c r="H8" s="682"/>
      <c r="I8" s="682"/>
      <c r="J8" s="682"/>
      <c r="K8" s="682"/>
      <c r="L8" s="682"/>
      <c r="M8" s="682"/>
      <c r="N8" s="682"/>
      <c r="O8" s="682"/>
      <c r="P8" s="682"/>
      <c r="Q8" s="683"/>
      <c r="R8" s="684">
        <v>11339</v>
      </c>
      <c r="S8" s="685"/>
      <c r="T8" s="685"/>
      <c r="U8" s="685"/>
      <c r="V8" s="685"/>
      <c r="W8" s="685"/>
      <c r="X8" s="685"/>
      <c r="Y8" s="686"/>
      <c r="Z8" s="687">
        <v>0.2</v>
      </c>
      <c r="AA8" s="687"/>
      <c r="AB8" s="687"/>
      <c r="AC8" s="687"/>
      <c r="AD8" s="688">
        <v>11339</v>
      </c>
      <c r="AE8" s="688"/>
      <c r="AF8" s="688"/>
      <c r="AG8" s="688"/>
      <c r="AH8" s="688"/>
      <c r="AI8" s="688"/>
      <c r="AJ8" s="688"/>
      <c r="AK8" s="688"/>
      <c r="AL8" s="689">
        <v>0.3</v>
      </c>
      <c r="AM8" s="690"/>
      <c r="AN8" s="690"/>
      <c r="AO8" s="691"/>
      <c r="AP8" s="681" t="s">
        <v>239</v>
      </c>
      <c r="AQ8" s="682"/>
      <c r="AR8" s="682"/>
      <c r="AS8" s="682"/>
      <c r="AT8" s="682"/>
      <c r="AU8" s="682"/>
      <c r="AV8" s="682"/>
      <c r="AW8" s="682"/>
      <c r="AX8" s="682"/>
      <c r="AY8" s="682"/>
      <c r="AZ8" s="682"/>
      <c r="BA8" s="682"/>
      <c r="BB8" s="682"/>
      <c r="BC8" s="682"/>
      <c r="BD8" s="682"/>
      <c r="BE8" s="682"/>
      <c r="BF8" s="683"/>
      <c r="BG8" s="684">
        <v>32832</v>
      </c>
      <c r="BH8" s="685"/>
      <c r="BI8" s="685"/>
      <c r="BJ8" s="685"/>
      <c r="BK8" s="685"/>
      <c r="BL8" s="685"/>
      <c r="BM8" s="685"/>
      <c r="BN8" s="686"/>
      <c r="BO8" s="687">
        <v>1.4</v>
      </c>
      <c r="BP8" s="687"/>
      <c r="BQ8" s="687"/>
      <c r="BR8" s="687"/>
      <c r="BS8" s="693" t="s">
        <v>136</v>
      </c>
      <c r="BT8" s="685"/>
      <c r="BU8" s="685"/>
      <c r="BV8" s="685"/>
      <c r="BW8" s="685"/>
      <c r="BX8" s="685"/>
      <c r="BY8" s="685"/>
      <c r="BZ8" s="685"/>
      <c r="CA8" s="685"/>
      <c r="CB8" s="694"/>
      <c r="CD8" s="699" t="s">
        <v>240</v>
      </c>
      <c r="CE8" s="700"/>
      <c r="CF8" s="700"/>
      <c r="CG8" s="700"/>
      <c r="CH8" s="700"/>
      <c r="CI8" s="700"/>
      <c r="CJ8" s="700"/>
      <c r="CK8" s="700"/>
      <c r="CL8" s="700"/>
      <c r="CM8" s="700"/>
      <c r="CN8" s="700"/>
      <c r="CO8" s="700"/>
      <c r="CP8" s="700"/>
      <c r="CQ8" s="701"/>
      <c r="CR8" s="684">
        <v>2198250</v>
      </c>
      <c r="CS8" s="685"/>
      <c r="CT8" s="685"/>
      <c r="CU8" s="685"/>
      <c r="CV8" s="685"/>
      <c r="CW8" s="685"/>
      <c r="CX8" s="685"/>
      <c r="CY8" s="686"/>
      <c r="CZ8" s="687">
        <v>34.700000000000003</v>
      </c>
      <c r="DA8" s="687"/>
      <c r="DB8" s="687"/>
      <c r="DC8" s="687"/>
      <c r="DD8" s="693">
        <v>1095</v>
      </c>
      <c r="DE8" s="685"/>
      <c r="DF8" s="685"/>
      <c r="DG8" s="685"/>
      <c r="DH8" s="685"/>
      <c r="DI8" s="685"/>
      <c r="DJ8" s="685"/>
      <c r="DK8" s="685"/>
      <c r="DL8" s="685"/>
      <c r="DM8" s="685"/>
      <c r="DN8" s="685"/>
      <c r="DO8" s="685"/>
      <c r="DP8" s="686"/>
      <c r="DQ8" s="693">
        <v>1227250</v>
      </c>
      <c r="DR8" s="685"/>
      <c r="DS8" s="685"/>
      <c r="DT8" s="685"/>
      <c r="DU8" s="685"/>
      <c r="DV8" s="685"/>
      <c r="DW8" s="685"/>
      <c r="DX8" s="685"/>
      <c r="DY8" s="685"/>
      <c r="DZ8" s="685"/>
      <c r="EA8" s="685"/>
      <c r="EB8" s="685"/>
      <c r="EC8" s="694"/>
    </row>
    <row r="9" spans="2:143" ht="11.25" customHeight="1" x14ac:dyDescent="0.15">
      <c r="B9" s="681" t="s">
        <v>241</v>
      </c>
      <c r="C9" s="682"/>
      <c r="D9" s="682"/>
      <c r="E9" s="682"/>
      <c r="F9" s="682"/>
      <c r="G9" s="682"/>
      <c r="H9" s="682"/>
      <c r="I9" s="682"/>
      <c r="J9" s="682"/>
      <c r="K9" s="682"/>
      <c r="L9" s="682"/>
      <c r="M9" s="682"/>
      <c r="N9" s="682"/>
      <c r="O9" s="682"/>
      <c r="P9" s="682"/>
      <c r="Q9" s="683"/>
      <c r="R9" s="684">
        <v>6060</v>
      </c>
      <c r="S9" s="685"/>
      <c r="T9" s="685"/>
      <c r="U9" s="685"/>
      <c r="V9" s="685"/>
      <c r="W9" s="685"/>
      <c r="X9" s="685"/>
      <c r="Y9" s="686"/>
      <c r="Z9" s="687">
        <v>0.1</v>
      </c>
      <c r="AA9" s="687"/>
      <c r="AB9" s="687"/>
      <c r="AC9" s="687"/>
      <c r="AD9" s="688">
        <v>6060</v>
      </c>
      <c r="AE9" s="688"/>
      <c r="AF9" s="688"/>
      <c r="AG9" s="688"/>
      <c r="AH9" s="688"/>
      <c r="AI9" s="688"/>
      <c r="AJ9" s="688"/>
      <c r="AK9" s="688"/>
      <c r="AL9" s="689">
        <v>0.1</v>
      </c>
      <c r="AM9" s="690"/>
      <c r="AN9" s="690"/>
      <c r="AO9" s="691"/>
      <c r="AP9" s="681" t="s">
        <v>242</v>
      </c>
      <c r="AQ9" s="682"/>
      <c r="AR9" s="682"/>
      <c r="AS9" s="682"/>
      <c r="AT9" s="682"/>
      <c r="AU9" s="682"/>
      <c r="AV9" s="682"/>
      <c r="AW9" s="682"/>
      <c r="AX9" s="682"/>
      <c r="AY9" s="682"/>
      <c r="AZ9" s="682"/>
      <c r="BA9" s="682"/>
      <c r="BB9" s="682"/>
      <c r="BC9" s="682"/>
      <c r="BD9" s="682"/>
      <c r="BE9" s="682"/>
      <c r="BF9" s="683"/>
      <c r="BG9" s="684">
        <v>962377</v>
      </c>
      <c r="BH9" s="685"/>
      <c r="BI9" s="685"/>
      <c r="BJ9" s="685"/>
      <c r="BK9" s="685"/>
      <c r="BL9" s="685"/>
      <c r="BM9" s="685"/>
      <c r="BN9" s="686"/>
      <c r="BO9" s="687">
        <v>41.5</v>
      </c>
      <c r="BP9" s="687"/>
      <c r="BQ9" s="687"/>
      <c r="BR9" s="687"/>
      <c r="BS9" s="693" t="s">
        <v>136</v>
      </c>
      <c r="BT9" s="685"/>
      <c r="BU9" s="685"/>
      <c r="BV9" s="685"/>
      <c r="BW9" s="685"/>
      <c r="BX9" s="685"/>
      <c r="BY9" s="685"/>
      <c r="BZ9" s="685"/>
      <c r="CA9" s="685"/>
      <c r="CB9" s="694"/>
      <c r="CD9" s="699" t="s">
        <v>243</v>
      </c>
      <c r="CE9" s="700"/>
      <c r="CF9" s="700"/>
      <c r="CG9" s="700"/>
      <c r="CH9" s="700"/>
      <c r="CI9" s="700"/>
      <c r="CJ9" s="700"/>
      <c r="CK9" s="700"/>
      <c r="CL9" s="700"/>
      <c r="CM9" s="700"/>
      <c r="CN9" s="700"/>
      <c r="CO9" s="700"/>
      <c r="CP9" s="700"/>
      <c r="CQ9" s="701"/>
      <c r="CR9" s="684">
        <v>407217</v>
      </c>
      <c r="CS9" s="685"/>
      <c r="CT9" s="685"/>
      <c r="CU9" s="685"/>
      <c r="CV9" s="685"/>
      <c r="CW9" s="685"/>
      <c r="CX9" s="685"/>
      <c r="CY9" s="686"/>
      <c r="CZ9" s="687">
        <v>6.4</v>
      </c>
      <c r="DA9" s="687"/>
      <c r="DB9" s="687"/>
      <c r="DC9" s="687"/>
      <c r="DD9" s="693">
        <v>1745</v>
      </c>
      <c r="DE9" s="685"/>
      <c r="DF9" s="685"/>
      <c r="DG9" s="685"/>
      <c r="DH9" s="685"/>
      <c r="DI9" s="685"/>
      <c r="DJ9" s="685"/>
      <c r="DK9" s="685"/>
      <c r="DL9" s="685"/>
      <c r="DM9" s="685"/>
      <c r="DN9" s="685"/>
      <c r="DO9" s="685"/>
      <c r="DP9" s="686"/>
      <c r="DQ9" s="693">
        <v>341444</v>
      </c>
      <c r="DR9" s="685"/>
      <c r="DS9" s="685"/>
      <c r="DT9" s="685"/>
      <c r="DU9" s="685"/>
      <c r="DV9" s="685"/>
      <c r="DW9" s="685"/>
      <c r="DX9" s="685"/>
      <c r="DY9" s="685"/>
      <c r="DZ9" s="685"/>
      <c r="EA9" s="685"/>
      <c r="EB9" s="685"/>
      <c r="EC9" s="694"/>
    </row>
    <row r="10" spans="2:143" ht="11.25" customHeight="1" x14ac:dyDescent="0.15">
      <c r="B10" s="681" t="s">
        <v>244</v>
      </c>
      <c r="C10" s="682"/>
      <c r="D10" s="682"/>
      <c r="E10" s="682"/>
      <c r="F10" s="682"/>
      <c r="G10" s="682"/>
      <c r="H10" s="682"/>
      <c r="I10" s="682"/>
      <c r="J10" s="682"/>
      <c r="K10" s="682"/>
      <c r="L10" s="682"/>
      <c r="M10" s="682"/>
      <c r="N10" s="682"/>
      <c r="O10" s="682"/>
      <c r="P10" s="682"/>
      <c r="Q10" s="683"/>
      <c r="R10" s="684" t="s">
        <v>234</v>
      </c>
      <c r="S10" s="685"/>
      <c r="T10" s="685"/>
      <c r="U10" s="685"/>
      <c r="V10" s="685"/>
      <c r="W10" s="685"/>
      <c r="X10" s="685"/>
      <c r="Y10" s="686"/>
      <c r="Z10" s="687" t="s">
        <v>234</v>
      </c>
      <c r="AA10" s="687"/>
      <c r="AB10" s="687"/>
      <c r="AC10" s="687"/>
      <c r="AD10" s="688" t="s">
        <v>136</v>
      </c>
      <c r="AE10" s="688"/>
      <c r="AF10" s="688"/>
      <c r="AG10" s="688"/>
      <c r="AH10" s="688"/>
      <c r="AI10" s="688"/>
      <c r="AJ10" s="688"/>
      <c r="AK10" s="688"/>
      <c r="AL10" s="689" t="s">
        <v>234</v>
      </c>
      <c r="AM10" s="690"/>
      <c r="AN10" s="690"/>
      <c r="AO10" s="691"/>
      <c r="AP10" s="681" t="s">
        <v>245</v>
      </c>
      <c r="AQ10" s="682"/>
      <c r="AR10" s="682"/>
      <c r="AS10" s="682"/>
      <c r="AT10" s="682"/>
      <c r="AU10" s="682"/>
      <c r="AV10" s="682"/>
      <c r="AW10" s="682"/>
      <c r="AX10" s="682"/>
      <c r="AY10" s="682"/>
      <c r="AZ10" s="682"/>
      <c r="BA10" s="682"/>
      <c r="BB10" s="682"/>
      <c r="BC10" s="682"/>
      <c r="BD10" s="682"/>
      <c r="BE10" s="682"/>
      <c r="BF10" s="683"/>
      <c r="BG10" s="684">
        <v>50351</v>
      </c>
      <c r="BH10" s="685"/>
      <c r="BI10" s="685"/>
      <c r="BJ10" s="685"/>
      <c r="BK10" s="685"/>
      <c r="BL10" s="685"/>
      <c r="BM10" s="685"/>
      <c r="BN10" s="686"/>
      <c r="BO10" s="687">
        <v>2.2000000000000002</v>
      </c>
      <c r="BP10" s="687"/>
      <c r="BQ10" s="687"/>
      <c r="BR10" s="687"/>
      <c r="BS10" s="693" t="s">
        <v>136</v>
      </c>
      <c r="BT10" s="685"/>
      <c r="BU10" s="685"/>
      <c r="BV10" s="685"/>
      <c r="BW10" s="685"/>
      <c r="BX10" s="685"/>
      <c r="BY10" s="685"/>
      <c r="BZ10" s="685"/>
      <c r="CA10" s="685"/>
      <c r="CB10" s="694"/>
      <c r="CD10" s="699" t="s">
        <v>246</v>
      </c>
      <c r="CE10" s="700"/>
      <c r="CF10" s="700"/>
      <c r="CG10" s="700"/>
      <c r="CH10" s="700"/>
      <c r="CI10" s="700"/>
      <c r="CJ10" s="700"/>
      <c r="CK10" s="700"/>
      <c r="CL10" s="700"/>
      <c r="CM10" s="700"/>
      <c r="CN10" s="700"/>
      <c r="CO10" s="700"/>
      <c r="CP10" s="700"/>
      <c r="CQ10" s="701"/>
      <c r="CR10" s="684">
        <v>8725</v>
      </c>
      <c r="CS10" s="685"/>
      <c r="CT10" s="685"/>
      <c r="CU10" s="685"/>
      <c r="CV10" s="685"/>
      <c r="CW10" s="685"/>
      <c r="CX10" s="685"/>
      <c r="CY10" s="686"/>
      <c r="CZ10" s="687">
        <v>0.1</v>
      </c>
      <c r="DA10" s="687"/>
      <c r="DB10" s="687"/>
      <c r="DC10" s="687"/>
      <c r="DD10" s="693" t="s">
        <v>136</v>
      </c>
      <c r="DE10" s="685"/>
      <c r="DF10" s="685"/>
      <c r="DG10" s="685"/>
      <c r="DH10" s="685"/>
      <c r="DI10" s="685"/>
      <c r="DJ10" s="685"/>
      <c r="DK10" s="685"/>
      <c r="DL10" s="685"/>
      <c r="DM10" s="685"/>
      <c r="DN10" s="685"/>
      <c r="DO10" s="685"/>
      <c r="DP10" s="686"/>
      <c r="DQ10" s="693">
        <v>7757</v>
      </c>
      <c r="DR10" s="685"/>
      <c r="DS10" s="685"/>
      <c r="DT10" s="685"/>
      <c r="DU10" s="685"/>
      <c r="DV10" s="685"/>
      <c r="DW10" s="685"/>
      <c r="DX10" s="685"/>
      <c r="DY10" s="685"/>
      <c r="DZ10" s="685"/>
      <c r="EA10" s="685"/>
      <c r="EB10" s="685"/>
      <c r="EC10" s="694"/>
    </row>
    <row r="11" spans="2:143" ht="11.25" customHeight="1" x14ac:dyDescent="0.15">
      <c r="B11" s="681" t="s">
        <v>247</v>
      </c>
      <c r="C11" s="682"/>
      <c r="D11" s="682"/>
      <c r="E11" s="682"/>
      <c r="F11" s="682"/>
      <c r="G11" s="682"/>
      <c r="H11" s="682"/>
      <c r="I11" s="682"/>
      <c r="J11" s="682"/>
      <c r="K11" s="682"/>
      <c r="L11" s="682"/>
      <c r="M11" s="682"/>
      <c r="N11" s="682"/>
      <c r="O11" s="682"/>
      <c r="P11" s="682"/>
      <c r="Q11" s="683"/>
      <c r="R11" s="684">
        <v>300263</v>
      </c>
      <c r="S11" s="685"/>
      <c r="T11" s="685"/>
      <c r="U11" s="685"/>
      <c r="V11" s="685"/>
      <c r="W11" s="685"/>
      <c r="X11" s="685"/>
      <c r="Y11" s="686"/>
      <c r="Z11" s="689">
        <v>4.5</v>
      </c>
      <c r="AA11" s="690"/>
      <c r="AB11" s="690"/>
      <c r="AC11" s="702"/>
      <c r="AD11" s="693">
        <v>300263</v>
      </c>
      <c r="AE11" s="685"/>
      <c r="AF11" s="685"/>
      <c r="AG11" s="685"/>
      <c r="AH11" s="685"/>
      <c r="AI11" s="685"/>
      <c r="AJ11" s="685"/>
      <c r="AK11" s="686"/>
      <c r="AL11" s="689">
        <v>7.3</v>
      </c>
      <c r="AM11" s="690"/>
      <c r="AN11" s="690"/>
      <c r="AO11" s="691"/>
      <c r="AP11" s="681" t="s">
        <v>248</v>
      </c>
      <c r="AQ11" s="682"/>
      <c r="AR11" s="682"/>
      <c r="AS11" s="682"/>
      <c r="AT11" s="682"/>
      <c r="AU11" s="682"/>
      <c r="AV11" s="682"/>
      <c r="AW11" s="682"/>
      <c r="AX11" s="682"/>
      <c r="AY11" s="682"/>
      <c r="AZ11" s="682"/>
      <c r="BA11" s="682"/>
      <c r="BB11" s="682"/>
      <c r="BC11" s="682"/>
      <c r="BD11" s="682"/>
      <c r="BE11" s="682"/>
      <c r="BF11" s="683"/>
      <c r="BG11" s="684">
        <v>60173</v>
      </c>
      <c r="BH11" s="685"/>
      <c r="BI11" s="685"/>
      <c r="BJ11" s="685"/>
      <c r="BK11" s="685"/>
      <c r="BL11" s="685"/>
      <c r="BM11" s="685"/>
      <c r="BN11" s="686"/>
      <c r="BO11" s="687">
        <v>2.6</v>
      </c>
      <c r="BP11" s="687"/>
      <c r="BQ11" s="687"/>
      <c r="BR11" s="687"/>
      <c r="BS11" s="693" t="s">
        <v>234</v>
      </c>
      <c r="BT11" s="685"/>
      <c r="BU11" s="685"/>
      <c r="BV11" s="685"/>
      <c r="BW11" s="685"/>
      <c r="BX11" s="685"/>
      <c r="BY11" s="685"/>
      <c r="BZ11" s="685"/>
      <c r="CA11" s="685"/>
      <c r="CB11" s="694"/>
      <c r="CD11" s="699" t="s">
        <v>249</v>
      </c>
      <c r="CE11" s="700"/>
      <c r="CF11" s="700"/>
      <c r="CG11" s="700"/>
      <c r="CH11" s="700"/>
      <c r="CI11" s="700"/>
      <c r="CJ11" s="700"/>
      <c r="CK11" s="700"/>
      <c r="CL11" s="700"/>
      <c r="CM11" s="700"/>
      <c r="CN11" s="700"/>
      <c r="CO11" s="700"/>
      <c r="CP11" s="700"/>
      <c r="CQ11" s="701"/>
      <c r="CR11" s="684">
        <v>25189</v>
      </c>
      <c r="CS11" s="685"/>
      <c r="CT11" s="685"/>
      <c r="CU11" s="685"/>
      <c r="CV11" s="685"/>
      <c r="CW11" s="685"/>
      <c r="CX11" s="685"/>
      <c r="CY11" s="686"/>
      <c r="CZ11" s="687">
        <v>0.4</v>
      </c>
      <c r="DA11" s="687"/>
      <c r="DB11" s="687"/>
      <c r="DC11" s="687"/>
      <c r="DD11" s="693" t="s">
        <v>136</v>
      </c>
      <c r="DE11" s="685"/>
      <c r="DF11" s="685"/>
      <c r="DG11" s="685"/>
      <c r="DH11" s="685"/>
      <c r="DI11" s="685"/>
      <c r="DJ11" s="685"/>
      <c r="DK11" s="685"/>
      <c r="DL11" s="685"/>
      <c r="DM11" s="685"/>
      <c r="DN11" s="685"/>
      <c r="DO11" s="685"/>
      <c r="DP11" s="686"/>
      <c r="DQ11" s="693">
        <v>22043</v>
      </c>
      <c r="DR11" s="685"/>
      <c r="DS11" s="685"/>
      <c r="DT11" s="685"/>
      <c r="DU11" s="685"/>
      <c r="DV11" s="685"/>
      <c r="DW11" s="685"/>
      <c r="DX11" s="685"/>
      <c r="DY11" s="685"/>
      <c r="DZ11" s="685"/>
      <c r="EA11" s="685"/>
      <c r="EB11" s="685"/>
      <c r="EC11" s="694"/>
    </row>
    <row r="12" spans="2:143" ht="11.25" customHeight="1" x14ac:dyDescent="0.15">
      <c r="B12" s="681" t="s">
        <v>250</v>
      </c>
      <c r="C12" s="682"/>
      <c r="D12" s="682"/>
      <c r="E12" s="682"/>
      <c r="F12" s="682"/>
      <c r="G12" s="682"/>
      <c r="H12" s="682"/>
      <c r="I12" s="682"/>
      <c r="J12" s="682"/>
      <c r="K12" s="682"/>
      <c r="L12" s="682"/>
      <c r="M12" s="682"/>
      <c r="N12" s="682"/>
      <c r="O12" s="682"/>
      <c r="P12" s="682"/>
      <c r="Q12" s="683"/>
      <c r="R12" s="684" t="s">
        <v>234</v>
      </c>
      <c r="S12" s="685"/>
      <c r="T12" s="685"/>
      <c r="U12" s="685"/>
      <c r="V12" s="685"/>
      <c r="W12" s="685"/>
      <c r="X12" s="685"/>
      <c r="Y12" s="686"/>
      <c r="Z12" s="687" t="s">
        <v>234</v>
      </c>
      <c r="AA12" s="687"/>
      <c r="AB12" s="687"/>
      <c r="AC12" s="687"/>
      <c r="AD12" s="688" t="s">
        <v>234</v>
      </c>
      <c r="AE12" s="688"/>
      <c r="AF12" s="688"/>
      <c r="AG12" s="688"/>
      <c r="AH12" s="688"/>
      <c r="AI12" s="688"/>
      <c r="AJ12" s="688"/>
      <c r="AK12" s="688"/>
      <c r="AL12" s="689" t="s">
        <v>234</v>
      </c>
      <c r="AM12" s="690"/>
      <c r="AN12" s="690"/>
      <c r="AO12" s="691"/>
      <c r="AP12" s="681" t="s">
        <v>251</v>
      </c>
      <c r="AQ12" s="682"/>
      <c r="AR12" s="682"/>
      <c r="AS12" s="682"/>
      <c r="AT12" s="682"/>
      <c r="AU12" s="682"/>
      <c r="AV12" s="682"/>
      <c r="AW12" s="682"/>
      <c r="AX12" s="682"/>
      <c r="AY12" s="682"/>
      <c r="AZ12" s="682"/>
      <c r="BA12" s="682"/>
      <c r="BB12" s="682"/>
      <c r="BC12" s="682"/>
      <c r="BD12" s="682"/>
      <c r="BE12" s="682"/>
      <c r="BF12" s="683"/>
      <c r="BG12" s="684">
        <v>1047920</v>
      </c>
      <c r="BH12" s="685"/>
      <c r="BI12" s="685"/>
      <c r="BJ12" s="685"/>
      <c r="BK12" s="685"/>
      <c r="BL12" s="685"/>
      <c r="BM12" s="685"/>
      <c r="BN12" s="686"/>
      <c r="BO12" s="687">
        <v>45.1</v>
      </c>
      <c r="BP12" s="687"/>
      <c r="BQ12" s="687"/>
      <c r="BR12" s="687"/>
      <c r="BS12" s="693" t="s">
        <v>234</v>
      </c>
      <c r="BT12" s="685"/>
      <c r="BU12" s="685"/>
      <c r="BV12" s="685"/>
      <c r="BW12" s="685"/>
      <c r="BX12" s="685"/>
      <c r="BY12" s="685"/>
      <c r="BZ12" s="685"/>
      <c r="CA12" s="685"/>
      <c r="CB12" s="694"/>
      <c r="CD12" s="699" t="s">
        <v>252</v>
      </c>
      <c r="CE12" s="700"/>
      <c r="CF12" s="700"/>
      <c r="CG12" s="700"/>
      <c r="CH12" s="700"/>
      <c r="CI12" s="700"/>
      <c r="CJ12" s="700"/>
      <c r="CK12" s="700"/>
      <c r="CL12" s="700"/>
      <c r="CM12" s="700"/>
      <c r="CN12" s="700"/>
      <c r="CO12" s="700"/>
      <c r="CP12" s="700"/>
      <c r="CQ12" s="701"/>
      <c r="CR12" s="684">
        <v>52226</v>
      </c>
      <c r="CS12" s="685"/>
      <c r="CT12" s="685"/>
      <c r="CU12" s="685"/>
      <c r="CV12" s="685"/>
      <c r="CW12" s="685"/>
      <c r="CX12" s="685"/>
      <c r="CY12" s="686"/>
      <c r="CZ12" s="687">
        <v>0.8</v>
      </c>
      <c r="DA12" s="687"/>
      <c r="DB12" s="687"/>
      <c r="DC12" s="687"/>
      <c r="DD12" s="693" t="s">
        <v>136</v>
      </c>
      <c r="DE12" s="685"/>
      <c r="DF12" s="685"/>
      <c r="DG12" s="685"/>
      <c r="DH12" s="685"/>
      <c r="DI12" s="685"/>
      <c r="DJ12" s="685"/>
      <c r="DK12" s="685"/>
      <c r="DL12" s="685"/>
      <c r="DM12" s="685"/>
      <c r="DN12" s="685"/>
      <c r="DO12" s="685"/>
      <c r="DP12" s="686"/>
      <c r="DQ12" s="693">
        <v>18298</v>
      </c>
      <c r="DR12" s="685"/>
      <c r="DS12" s="685"/>
      <c r="DT12" s="685"/>
      <c r="DU12" s="685"/>
      <c r="DV12" s="685"/>
      <c r="DW12" s="685"/>
      <c r="DX12" s="685"/>
      <c r="DY12" s="685"/>
      <c r="DZ12" s="685"/>
      <c r="EA12" s="685"/>
      <c r="EB12" s="685"/>
      <c r="EC12" s="694"/>
    </row>
    <row r="13" spans="2:143" ht="11.25" customHeight="1" x14ac:dyDescent="0.15">
      <c r="B13" s="681" t="s">
        <v>253</v>
      </c>
      <c r="C13" s="682"/>
      <c r="D13" s="682"/>
      <c r="E13" s="682"/>
      <c r="F13" s="682"/>
      <c r="G13" s="682"/>
      <c r="H13" s="682"/>
      <c r="I13" s="682"/>
      <c r="J13" s="682"/>
      <c r="K13" s="682"/>
      <c r="L13" s="682"/>
      <c r="M13" s="682"/>
      <c r="N13" s="682"/>
      <c r="O13" s="682"/>
      <c r="P13" s="682"/>
      <c r="Q13" s="683"/>
      <c r="R13" s="684" t="s">
        <v>234</v>
      </c>
      <c r="S13" s="685"/>
      <c r="T13" s="685"/>
      <c r="U13" s="685"/>
      <c r="V13" s="685"/>
      <c r="W13" s="685"/>
      <c r="X13" s="685"/>
      <c r="Y13" s="686"/>
      <c r="Z13" s="687" t="s">
        <v>234</v>
      </c>
      <c r="AA13" s="687"/>
      <c r="AB13" s="687"/>
      <c r="AC13" s="687"/>
      <c r="AD13" s="688" t="s">
        <v>234</v>
      </c>
      <c r="AE13" s="688"/>
      <c r="AF13" s="688"/>
      <c r="AG13" s="688"/>
      <c r="AH13" s="688"/>
      <c r="AI13" s="688"/>
      <c r="AJ13" s="688"/>
      <c r="AK13" s="688"/>
      <c r="AL13" s="689" t="s">
        <v>136</v>
      </c>
      <c r="AM13" s="690"/>
      <c r="AN13" s="690"/>
      <c r="AO13" s="691"/>
      <c r="AP13" s="681" t="s">
        <v>254</v>
      </c>
      <c r="AQ13" s="682"/>
      <c r="AR13" s="682"/>
      <c r="AS13" s="682"/>
      <c r="AT13" s="682"/>
      <c r="AU13" s="682"/>
      <c r="AV13" s="682"/>
      <c r="AW13" s="682"/>
      <c r="AX13" s="682"/>
      <c r="AY13" s="682"/>
      <c r="AZ13" s="682"/>
      <c r="BA13" s="682"/>
      <c r="BB13" s="682"/>
      <c r="BC13" s="682"/>
      <c r="BD13" s="682"/>
      <c r="BE13" s="682"/>
      <c r="BF13" s="683"/>
      <c r="BG13" s="684">
        <v>1022420</v>
      </c>
      <c r="BH13" s="685"/>
      <c r="BI13" s="685"/>
      <c r="BJ13" s="685"/>
      <c r="BK13" s="685"/>
      <c r="BL13" s="685"/>
      <c r="BM13" s="685"/>
      <c r="BN13" s="686"/>
      <c r="BO13" s="687">
        <v>44</v>
      </c>
      <c r="BP13" s="687"/>
      <c r="BQ13" s="687"/>
      <c r="BR13" s="687"/>
      <c r="BS13" s="693" t="s">
        <v>234</v>
      </c>
      <c r="BT13" s="685"/>
      <c r="BU13" s="685"/>
      <c r="BV13" s="685"/>
      <c r="BW13" s="685"/>
      <c r="BX13" s="685"/>
      <c r="BY13" s="685"/>
      <c r="BZ13" s="685"/>
      <c r="CA13" s="685"/>
      <c r="CB13" s="694"/>
      <c r="CD13" s="699" t="s">
        <v>255</v>
      </c>
      <c r="CE13" s="700"/>
      <c r="CF13" s="700"/>
      <c r="CG13" s="700"/>
      <c r="CH13" s="700"/>
      <c r="CI13" s="700"/>
      <c r="CJ13" s="700"/>
      <c r="CK13" s="700"/>
      <c r="CL13" s="700"/>
      <c r="CM13" s="700"/>
      <c r="CN13" s="700"/>
      <c r="CO13" s="700"/>
      <c r="CP13" s="700"/>
      <c r="CQ13" s="701"/>
      <c r="CR13" s="684">
        <v>654581</v>
      </c>
      <c r="CS13" s="685"/>
      <c r="CT13" s="685"/>
      <c r="CU13" s="685"/>
      <c r="CV13" s="685"/>
      <c r="CW13" s="685"/>
      <c r="CX13" s="685"/>
      <c r="CY13" s="686"/>
      <c r="CZ13" s="687">
        <v>10.3</v>
      </c>
      <c r="DA13" s="687"/>
      <c r="DB13" s="687"/>
      <c r="DC13" s="687"/>
      <c r="DD13" s="693">
        <v>78070</v>
      </c>
      <c r="DE13" s="685"/>
      <c r="DF13" s="685"/>
      <c r="DG13" s="685"/>
      <c r="DH13" s="685"/>
      <c r="DI13" s="685"/>
      <c r="DJ13" s="685"/>
      <c r="DK13" s="685"/>
      <c r="DL13" s="685"/>
      <c r="DM13" s="685"/>
      <c r="DN13" s="685"/>
      <c r="DO13" s="685"/>
      <c r="DP13" s="686"/>
      <c r="DQ13" s="693">
        <v>600824</v>
      </c>
      <c r="DR13" s="685"/>
      <c r="DS13" s="685"/>
      <c r="DT13" s="685"/>
      <c r="DU13" s="685"/>
      <c r="DV13" s="685"/>
      <c r="DW13" s="685"/>
      <c r="DX13" s="685"/>
      <c r="DY13" s="685"/>
      <c r="DZ13" s="685"/>
      <c r="EA13" s="685"/>
      <c r="EB13" s="685"/>
      <c r="EC13" s="694"/>
    </row>
    <row r="14" spans="2:143" ht="11.25" customHeight="1" x14ac:dyDescent="0.15">
      <c r="B14" s="681" t="s">
        <v>256</v>
      </c>
      <c r="C14" s="682"/>
      <c r="D14" s="682"/>
      <c r="E14" s="682"/>
      <c r="F14" s="682"/>
      <c r="G14" s="682"/>
      <c r="H14" s="682"/>
      <c r="I14" s="682"/>
      <c r="J14" s="682"/>
      <c r="K14" s="682"/>
      <c r="L14" s="682"/>
      <c r="M14" s="682"/>
      <c r="N14" s="682"/>
      <c r="O14" s="682"/>
      <c r="P14" s="682"/>
      <c r="Q14" s="683"/>
      <c r="R14" s="684">
        <v>7967</v>
      </c>
      <c r="S14" s="685"/>
      <c r="T14" s="685"/>
      <c r="U14" s="685"/>
      <c r="V14" s="685"/>
      <c r="W14" s="685"/>
      <c r="X14" s="685"/>
      <c r="Y14" s="686"/>
      <c r="Z14" s="687">
        <v>0.1</v>
      </c>
      <c r="AA14" s="687"/>
      <c r="AB14" s="687"/>
      <c r="AC14" s="687"/>
      <c r="AD14" s="688">
        <v>7967</v>
      </c>
      <c r="AE14" s="688"/>
      <c r="AF14" s="688"/>
      <c r="AG14" s="688"/>
      <c r="AH14" s="688"/>
      <c r="AI14" s="688"/>
      <c r="AJ14" s="688"/>
      <c r="AK14" s="688"/>
      <c r="AL14" s="689">
        <v>0.2</v>
      </c>
      <c r="AM14" s="690"/>
      <c r="AN14" s="690"/>
      <c r="AO14" s="691"/>
      <c r="AP14" s="681" t="s">
        <v>257</v>
      </c>
      <c r="AQ14" s="682"/>
      <c r="AR14" s="682"/>
      <c r="AS14" s="682"/>
      <c r="AT14" s="682"/>
      <c r="AU14" s="682"/>
      <c r="AV14" s="682"/>
      <c r="AW14" s="682"/>
      <c r="AX14" s="682"/>
      <c r="AY14" s="682"/>
      <c r="AZ14" s="682"/>
      <c r="BA14" s="682"/>
      <c r="BB14" s="682"/>
      <c r="BC14" s="682"/>
      <c r="BD14" s="682"/>
      <c r="BE14" s="682"/>
      <c r="BF14" s="683"/>
      <c r="BG14" s="684">
        <v>46635</v>
      </c>
      <c r="BH14" s="685"/>
      <c r="BI14" s="685"/>
      <c r="BJ14" s="685"/>
      <c r="BK14" s="685"/>
      <c r="BL14" s="685"/>
      <c r="BM14" s="685"/>
      <c r="BN14" s="686"/>
      <c r="BO14" s="687">
        <v>2</v>
      </c>
      <c r="BP14" s="687"/>
      <c r="BQ14" s="687"/>
      <c r="BR14" s="687"/>
      <c r="BS14" s="693" t="s">
        <v>136</v>
      </c>
      <c r="BT14" s="685"/>
      <c r="BU14" s="685"/>
      <c r="BV14" s="685"/>
      <c r="BW14" s="685"/>
      <c r="BX14" s="685"/>
      <c r="BY14" s="685"/>
      <c r="BZ14" s="685"/>
      <c r="CA14" s="685"/>
      <c r="CB14" s="694"/>
      <c r="CD14" s="699" t="s">
        <v>258</v>
      </c>
      <c r="CE14" s="700"/>
      <c r="CF14" s="700"/>
      <c r="CG14" s="700"/>
      <c r="CH14" s="700"/>
      <c r="CI14" s="700"/>
      <c r="CJ14" s="700"/>
      <c r="CK14" s="700"/>
      <c r="CL14" s="700"/>
      <c r="CM14" s="700"/>
      <c r="CN14" s="700"/>
      <c r="CO14" s="700"/>
      <c r="CP14" s="700"/>
      <c r="CQ14" s="701"/>
      <c r="CR14" s="684">
        <v>331779</v>
      </c>
      <c r="CS14" s="685"/>
      <c r="CT14" s="685"/>
      <c r="CU14" s="685"/>
      <c r="CV14" s="685"/>
      <c r="CW14" s="685"/>
      <c r="CX14" s="685"/>
      <c r="CY14" s="686"/>
      <c r="CZ14" s="687">
        <v>5.2</v>
      </c>
      <c r="DA14" s="687"/>
      <c r="DB14" s="687"/>
      <c r="DC14" s="687"/>
      <c r="DD14" s="693">
        <v>46239</v>
      </c>
      <c r="DE14" s="685"/>
      <c r="DF14" s="685"/>
      <c r="DG14" s="685"/>
      <c r="DH14" s="685"/>
      <c r="DI14" s="685"/>
      <c r="DJ14" s="685"/>
      <c r="DK14" s="685"/>
      <c r="DL14" s="685"/>
      <c r="DM14" s="685"/>
      <c r="DN14" s="685"/>
      <c r="DO14" s="685"/>
      <c r="DP14" s="686"/>
      <c r="DQ14" s="693">
        <v>299065</v>
      </c>
      <c r="DR14" s="685"/>
      <c r="DS14" s="685"/>
      <c r="DT14" s="685"/>
      <c r="DU14" s="685"/>
      <c r="DV14" s="685"/>
      <c r="DW14" s="685"/>
      <c r="DX14" s="685"/>
      <c r="DY14" s="685"/>
      <c r="DZ14" s="685"/>
      <c r="EA14" s="685"/>
      <c r="EB14" s="685"/>
      <c r="EC14" s="694"/>
    </row>
    <row r="15" spans="2:143" ht="11.25" customHeight="1" x14ac:dyDescent="0.15">
      <c r="B15" s="681" t="s">
        <v>259</v>
      </c>
      <c r="C15" s="682"/>
      <c r="D15" s="682"/>
      <c r="E15" s="682"/>
      <c r="F15" s="682"/>
      <c r="G15" s="682"/>
      <c r="H15" s="682"/>
      <c r="I15" s="682"/>
      <c r="J15" s="682"/>
      <c r="K15" s="682"/>
      <c r="L15" s="682"/>
      <c r="M15" s="682"/>
      <c r="N15" s="682"/>
      <c r="O15" s="682"/>
      <c r="P15" s="682"/>
      <c r="Q15" s="683"/>
      <c r="R15" s="684" t="s">
        <v>136</v>
      </c>
      <c r="S15" s="685"/>
      <c r="T15" s="685"/>
      <c r="U15" s="685"/>
      <c r="V15" s="685"/>
      <c r="W15" s="685"/>
      <c r="X15" s="685"/>
      <c r="Y15" s="686"/>
      <c r="Z15" s="687" t="s">
        <v>234</v>
      </c>
      <c r="AA15" s="687"/>
      <c r="AB15" s="687"/>
      <c r="AC15" s="687"/>
      <c r="AD15" s="688" t="s">
        <v>234</v>
      </c>
      <c r="AE15" s="688"/>
      <c r="AF15" s="688"/>
      <c r="AG15" s="688"/>
      <c r="AH15" s="688"/>
      <c r="AI15" s="688"/>
      <c r="AJ15" s="688"/>
      <c r="AK15" s="688"/>
      <c r="AL15" s="689" t="s">
        <v>234</v>
      </c>
      <c r="AM15" s="690"/>
      <c r="AN15" s="690"/>
      <c r="AO15" s="691"/>
      <c r="AP15" s="681" t="s">
        <v>260</v>
      </c>
      <c r="AQ15" s="682"/>
      <c r="AR15" s="682"/>
      <c r="AS15" s="682"/>
      <c r="AT15" s="682"/>
      <c r="AU15" s="682"/>
      <c r="AV15" s="682"/>
      <c r="AW15" s="682"/>
      <c r="AX15" s="682"/>
      <c r="AY15" s="682"/>
      <c r="AZ15" s="682"/>
      <c r="BA15" s="682"/>
      <c r="BB15" s="682"/>
      <c r="BC15" s="682"/>
      <c r="BD15" s="682"/>
      <c r="BE15" s="682"/>
      <c r="BF15" s="683"/>
      <c r="BG15" s="684">
        <v>120994</v>
      </c>
      <c r="BH15" s="685"/>
      <c r="BI15" s="685"/>
      <c r="BJ15" s="685"/>
      <c r="BK15" s="685"/>
      <c r="BL15" s="685"/>
      <c r="BM15" s="685"/>
      <c r="BN15" s="686"/>
      <c r="BO15" s="687">
        <v>5.2</v>
      </c>
      <c r="BP15" s="687"/>
      <c r="BQ15" s="687"/>
      <c r="BR15" s="687"/>
      <c r="BS15" s="693" t="s">
        <v>234</v>
      </c>
      <c r="BT15" s="685"/>
      <c r="BU15" s="685"/>
      <c r="BV15" s="685"/>
      <c r="BW15" s="685"/>
      <c r="BX15" s="685"/>
      <c r="BY15" s="685"/>
      <c r="BZ15" s="685"/>
      <c r="CA15" s="685"/>
      <c r="CB15" s="694"/>
      <c r="CD15" s="699" t="s">
        <v>261</v>
      </c>
      <c r="CE15" s="700"/>
      <c r="CF15" s="700"/>
      <c r="CG15" s="700"/>
      <c r="CH15" s="700"/>
      <c r="CI15" s="700"/>
      <c r="CJ15" s="700"/>
      <c r="CK15" s="700"/>
      <c r="CL15" s="700"/>
      <c r="CM15" s="700"/>
      <c r="CN15" s="700"/>
      <c r="CO15" s="700"/>
      <c r="CP15" s="700"/>
      <c r="CQ15" s="701"/>
      <c r="CR15" s="684">
        <v>988136</v>
      </c>
      <c r="CS15" s="685"/>
      <c r="CT15" s="685"/>
      <c r="CU15" s="685"/>
      <c r="CV15" s="685"/>
      <c r="CW15" s="685"/>
      <c r="CX15" s="685"/>
      <c r="CY15" s="686"/>
      <c r="CZ15" s="687">
        <v>15.6</v>
      </c>
      <c r="DA15" s="687"/>
      <c r="DB15" s="687"/>
      <c r="DC15" s="687"/>
      <c r="DD15" s="693">
        <v>475537</v>
      </c>
      <c r="DE15" s="685"/>
      <c r="DF15" s="685"/>
      <c r="DG15" s="685"/>
      <c r="DH15" s="685"/>
      <c r="DI15" s="685"/>
      <c r="DJ15" s="685"/>
      <c r="DK15" s="685"/>
      <c r="DL15" s="685"/>
      <c r="DM15" s="685"/>
      <c r="DN15" s="685"/>
      <c r="DO15" s="685"/>
      <c r="DP15" s="686"/>
      <c r="DQ15" s="693">
        <v>546303</v>
      </c>
      <c r="DR15" s="685"/>
      <c r="DS15" s="685"/>
      <c r="DT15" s="685"/>
      <c r="DU15" s="685"/>
      <c r="DV15" s="685"/>
      <c r="DW15" s="685"/>
      <c r="DX15" s="685"/>
      <c r="DY15" s="685"/>
      <c r="DZ15" s="685"/>
      <c r="EA15" s="685"/>
      <c r="EB15" s="685"/>
      <c r="EC15" s="694"/>
    </row>
    <row r="16" spans="2:143" ht="11.25" customHeight="1" x14ac:dyDescent="0.15">
      <c r="B16" s="681" t="s">
        <v>262</v>
      </c>
      <c r="C16" s="682"/>
      <c r="D16" s="682"/>
      <c r="E16" s="682"/>
      <c r="F16" s="682"/>
      <c r="G16" s="682"/>
      <c r="H16" s="682"/>
      <c r="I16" s="682"/>
      <c r="J16" s="682"/>
      <c r="K16" s="682"/>
      <c r="L16" s="682"/>
      <c r="M16" s="682"/>
      <c r="N16" s="682"/>
      <c r="O16" s="682"/>
      <c r="P16" s="682"/>
      <c r="Q16" s="683"/>
      <c r="R16" s="684">
        <v>2449</v>
      </c>
      <c r="S16" s="685"/>
      <c r="T16" s="685"/>
      <c r="U16" s="685"/>
      <c r="V16" s="685"/>
      <c r="W16" s="685"/>
      <c r="X16" s="685"/>
      <c r="Y16" s="686"/>
      <c r="Z16" s="687">
        <v>0</v>
      </c>
      <c r="AA16" s="687"/>
      <c r="AB16" s="687"/>
      <c r="AC16" s="687"/>
      <c r="AD16" s="688">
        <v>2449</v>
      </c>
      <c r="AE16" s="688"/>
      <c r="AF16" s="688"/>
      <c r="AG16" s="688"/>
      <c r="AH16" s="688"/>
      <c r="AI16" s="688"/>
      <c r="AJ16" s="688"/>
      <c r="AK16" s="688"/>
      <c r="AL16" s="689">
        <v>0.1</v>
      </c>
      <c r="AM16" s="690"/>
      <c r="AN16" s="690"/>
      <c r="AO16" s="691"/>
      <c r="AP16" s="681" t="s">
        <v>263</v>
      </c>
      <c r="AQ16" s="682"/>
      <c r="AR16" s="682"/>
      <c r="AS16" s="682"/>
      <c r="AT16" s="682"/>
      <c r="AU16" s="682"/>
      <c r="AV16" s="682"/>
      <c r="AW16" s="682"/>
      <c r="AX16" s="682"/>
      <c r="AY16" s="682"/>
      <c r="AZ16" s="682"/>
      <c r="BA16" s="682"/>
      <c r="BB16" s="682"/>
      <c r="BC16" s="682"/>
      <c r="BD16" s="682"/>
      <c r="BE16" s="682"/>
      <c r="BF16" s="683"/>
      <c r="BG16" s="684" t="s">
        <v>234</v>
      </c>
      <c r="BH16" s="685"/>
      <c r="BI16" s="685"/>
      <c r="BJ16" s="685"/>
      <c r="BK16" s="685"/>
      <c r="BL16" s="685"/>
      <c r="BM16" s="685"/>
      <c r="BN16" s="686"/>
      <c r="BO16" s="687" t="s">
        <v>136</v>
      </c>
      <c r="BP16" s="687"/>
      <c r="BQ16" s="687"/>
      <c r="BR16" s="687"/>
      <c r="BS16" s="693" t="s">
        <v>234</v>
      </c>
      <c r="BT16" s="685"/>
      <c r="BU16" s="685"/>
      <c r="BV16" s="685"/>
      <c r="BW16" s="685"/>
      <c r="BX16" s="685"/>
      <c r="BY16" s="685"/>
      <c r="BZ16" s="685"/>
      <c r="CA16" s="685"/>
      <c r="CB16" s="694"/>
      <c r="CD16" s="699" t="s">
        <v>264</v>
      </c>
      <c r="CE16" s="700"/>
      <c r="CF16" s="700"/>
      <c r="CG16" s="700"/>
      <c r="CH16" s="700"/>
      <c r="CI16" s="700"/>
      <c r="CJ16" s="700"/>
      <c r="CK16" s="700"/>
      <c r="CL16" s="700"/>
      <c r="CM16" s="700"/>
      <c r="CN16" s="700"/>
      <c r="CO16" s="700"/>
      <c r="CP16" s="700"/>
      <c r="CQ16" s="701"/>
      <c r="CR16" s="684" t="s">
        <v>234</v>
      </c>
      <c r="CS16" s="685"/>
      <c r="CT16" s="685"/>
      <c r="CU16" s="685"/>
      <c r="CV16" s="685"/>
      <c r="CW16" s="685"/>
      <c r="CX16" s="685"/>
      <c r="CY16" s="686"/>
      <c r="CZ16" s="687" t="s">
        <v>234</v>
      </c>
      <c r="DA16" s="687"/>
      <c r="DB16" s="687"/>
      <c r="DC16" s="687"/>
      <c r="DD16" s="693" t="s">
        <v>136</v>
      </c>
      <c r="DE16" s="685"/>
      <c r="DF16" s="685"/>
      <c r="DG16" s="685"/>
      <c r="DH16" s="685"/>
      <c r="DI16" s="685"/>
      <c r="DJ16" s="685"/>
      <c r="DK16" s="685"/>
      <c r="DL16" s="685"/>
      <c r="DM16" s="685"/>
      <c r="DN16" s="685"/>
      <c r="DO16" s="685"/>
      <c r="DP16" s="686"/>
      <c r="DQ16" s="693" t="s">
        <v>136</v>
      </c>
      <c r="DR16" s="685"/>
      <c r="DS16" s="685"/>
      <c r="DT16" s="685"/>
      <c r="DU16" s="685"/>
      <c r="DV16" s="685"/>
      <c r="DW16" s="685"/>
      <c r="DX16" s="685"/>
      <c r="DY16" s="685"/>
      <c r="DZ16" s="685"/>
      <c r="EA16" s="685"/>
      <c r="EB16" s="685"/>
      <c r="EC16" s="694"/>
    </row>
    <row r="17" spans="2:133" ht="11.25" customHeight="1" x14ac:dyDescent="0.15">
      <c r="B17" s="681" t="s">
        <v>265</v>
      </c>
      <c r="C17" s="682"/>
      <c r="D17" s="682"/>
      <c r="E17" s="682"/>
      <c r="F17" s="682"/>
      <c r="G17" s="682"/>
      <c r="H17" s="682"/>
      <c r="I17" s="682"/>
      <c r="J17" s="682"/>
      <c r="K17" s="682"/>
      <c r="L17" s="682"/>
      <c r="M17" s="682"/>
      <c r="N17" s="682"/>
      <c r="O17" s="682"/>
      <c r="P17" s="682"/>
      <c r="Q17" s="683"/>
      <c r="R17" s="684">
        <v>75230</v>
      </c>
      <c r="S17" s="685"/>
      <c r="T17" s="685"/>
      <c r="U17" s="685"/>
      <c r="V17" s="685"/>
      <c r="W17" s="685"/>
      <c r="X17" s="685"/>
      <c r="Y17" s="686"/>
      <c r="Z17" s="687">
        <v>1.1000000000000001</v>
      </c>
      <c r="AA17" s="687"/>
      <c r="AB17" s="687"/>
      <c r="AC17" s="687"/>
      <c r="AD17" s="688">
        <v>75230</v>
      </c>
      <c r="AE17" s="688"/>
      <c r="AF17" s="688"/>
      <c r="AG17" s="688"/>
      <c r="AH17" s="688"/>
      <c r="AI17" s="688"/>
      <c r="AJ17" s="688"/>
      <c r="AK17" s="688"/>
      <c r="AL17" s="689">
        <v>1.8</v>
      </c>
      <c r="AM17" s="690"/>
      <c r="AN17" s="690"/>
      <c r="AO17" s="691"/>
      <c r="AP17" s="681" t="s">
        <v>266</v>
      </c>
      <c r="AQ17" s="682"/>
      <c r="AR17" s="682"/>
      <c r="AS17" s="682"/>
      <c r="AT17" s="682"/>
      <c r="AU17" s="682"/>
      <c r="AV17" s="682"/>
      <c r="AW17" s="682"/>
      <c r="AX17" s="682"/>
      <c r="AY17" s="682"/>
      <c r="AZ17" s="682"/>
      <c r="BA17" s="682"/>
      <c r="BB17" s="682"/>
      <c r="BC17" s="682"/>
      <c r="BD17" s="682"/>
      <c r="BE17" s="682"/>
      <c r="BF17" s="683"/>
      <c r="BG17" s="684" t="s">
        <v>136</v>
      </c>
      <c r="BH17" s="685"/>
      <c r="BI17" s="685"/>
      <c r="BJ17" s="685"/>
      <c r="BK17" s="685"/>
      <c r="BL17" s="685"/>
      <c r="BM17" s="685"/>
      <c r="BN17" s="686"/>
      <c r="BO17" s="687" t="s">
        <v>234</v>
      </c>
      <c r="BP17" s="687"/>
      <c r="BQ17" s="687"/>
      <c r="BR17" s="687"/>
      <c r="BS17" s="693" t="s">
        <v>136</v>
      </c>
      <c r="BT17" s="685"/>
      <c r="BU17" s="685"/>
      <c r="BV17" s="685"/>
      <c r="BW17" s="685"/>
      <c r="BX17" s="685"/>
      <c r="BY17" s="685"/>
      <c r="BZ17" s="685"/>
      <c r="CA17" s="685"/>
      <c r="CB17" s="694"/>
      <c r="CD17" s="699" t="s">
        <v>267</v>
      </c>
      <c r="CE17" s="700"/>
      <c r="CF17" s="700"/>
      <c r="CG17" s="700"/>
      <c r="CH17" s="700"/>
      <c r="CI17" s="700"/>
      <c r="CJ17" s="700"/>
      <c r="CK17" s="700"/>
      <c r="CL17" s="700"/>
      <c r="CM17" s="700"/>
      <c r="CN17" s="700"/>
      <c r="CO17" s="700"/>
      <c r="CP17" s="700"/>
      <c r="CQ17" s="701"/>
      <c r="CR17" s="684">
        <v>629684</v>
      </c>
      <c r="CS17" s="685"/>
      <c r="CT17" s="685"/>
      <c r="CU17" s="685"/>
      <c r="CV17" s="685"/>
      <c r="CW17" s="685"/>
      <c r="CX17" s="685"/>
      <c r="CY17" s="686"/>
      <c r="CZ17" s="687">
        <v>9.9</v>
      </c>
      <c r="DA17" s="687"/>
      <c r="DB17" s="687"/>
      <c r="DC17" s="687"/>
      <c r="DD17" s="693" t="s">
        <v>136</v>
      </c>
      <c r="DE17" s="685"/>
      <c r="DF17" s="685"/>
      <c r="DG17" s="685"/>
      <c r="DH17" s="685"/>
      <c r="DI17" s="685"/>
      <c r="DJ17" s="685"/>
      <c r="DK17" s="685"/>
      <c r="DL17" s="685"/>
      <c r="DM17" s="685"/>
      <c r="DN17" s="685"/>
      <c r="DO17" s="685"/>
      <c r="DP17" s="686"/>
      <c r="DQ17" s="693">
        <v>629684</v>
      </c>
      <c r="DR17" s="685"/>
      <c r="DS17" s="685"/>
      <c r="DT17" s="685"/>
      <c r="DU17" s="685"/>
      <c r="DV17" s="685"/>
      <c r="DW17" s="685"/>
      <c r="DX17" s="685"/>
      <c r="DY17" s="685"/>
      <c r="DZ17" s="685"/>
      <c r="EA17" s="685"/>
      <c r="EB17" s="685"/>
      <c r="EC17" s="694"/>
    </row>
    <row r="18" spans="2:133" ht="11.25" customHeight="1" x14ac:dyDescent="0.15">
      <c r="B18" s="681" t="s">
        <v>268</v>
      </c>
      <c r="C18" s="682"/>
      <c r="D18" s="682"/>
      <c r="E18" s="682"/>
      <c r="F18" s="682"/>
      <c r="G18" s="682"/>
      <c r="H18" s="682"/>
      <c r="I18" s="682"/>
      <c r="J18" s="682"/>
      <c r="K18" s="682"/>
      <c r="L18" s="682"/>
      <c r="M18" s="682"/>
      <c r="N18" s="682"/>
      <c r="O18" s="682"/>
      <c r="P18" s="682"/>
      <c r="Q18" s="683"/>
      <c r="R18" s="684">
        <v>20750</v>
      </c>
      <c r="S18" s="685"/>
      <c r="T18" s="685"/>
      <c r="U18" s="685"/>
      <c r="V18" s="685"/>
      <c r="W18" s="685"/>
      <c r="X18" s="685"/>
      <c r="Y18" s="686"/>
      <c r="Z18" s="687">
        <v>0.3</v>
      </c>
      <c r="AA18" s="687"/>
      <c r="AB18" s="687"/>
      <c r="AC18" s="687"/>
      <c r="AD18" s="688">
        <v>20750</v>
      </c>
      <c r="AE18" s="688"/>
      <c r="AF18" s="688"/>
      <c r="AG18" s="688"/>
      <c r="AH18" s="688"/>
      <c r="AI18" s="688"/>
      <c r="AJ18" s="688"/>
      <c r="AK18" s="688"/>
      <c r="AL18" s="689">
        <v>0.5</v>
      </c>
      <c r="AM18" s="690"/>
      <c r="AN18" s="690"/>
      <c r="AO18" s="691"/>
      <c r="AP18" s="681" t="s">
        <v>269</v>
      </c>
      <c r="AQ18" s="682"/>
      <c r="AR18" s="682"/>
      <c r="AS18" s="682"/>
      <c r="AT18" s="682"/>
      <c r="AU18" s="682"/>
      <c r="AV18" s="682"/>
      <c r="AW18" s="682"/>
      <c r="AX18" s="682"/>
      <c r="AY18" s="682"/>
      <c r="AZ18" s="682"/>
      <c r="BA18" s="682"/>
      <c r="BB18" s="682"/>
      <c r="BC18" s="682"/>
      <c r="BD18" s="682"/>
      <c r="BE18" s="682"/>
      <c r="BF18" s="683"/>
      <c r="BG18" s="684" t="s">
        <v>136</v>
      </c>
      <c r="BH18" s="685"/>
      <c r="BI18" s="685"/>
      <c r="BJ18" s="685"/>
      <c r="BK18" s="685"/>
      <c r="BL18" s="685"/>
      <c r="BM18" s="685"/>
      <c r="BN18" s="686"/>
      <c r="BO18" s="687" t="s">
        <v>234</v>
      </c>
      <c r="BP18" s="687"/>
      <c r="BQ18" s="687"/>
      <c r="BR18" s="687"/>
      <c r="BS18" s="693" t="s">
        <v>234</v>
      </c>
      <c r="BT18" s="685"/>
      <c r="BU18" s="685"/>
      <c r="BV18" s="685"/>
      <c r="BW18" s="685"/>
      <c r="BX18" s="685"/>
      <c r="BY18" s="685"/>
      <c r="BZ18" s="685"/>
      <c r="CA18" s="685"/>
      <c r="CB18" s="694"/>
      <c r="CD18" s="699" t="s">
        <v>270</v>
      </c>
      <c r="CE18" s="700"/>
      <c r="CF18" s="700"/>
      <c r="CG18" s="700"/>
      <c r="CH18" s="700"/>
      <c r="CI18" s="700"/>
      <c r="CJ18" s="700"/>
      <c r="CK18" s="700"/>
      <c r="CL18" s="700"/>
      <c r="CM18" s="700"/>
      <c r="CN18" s="700"/>
      <c r="CO18" s="700"/>
      <c r="CP18" s="700"/>
      <c r="CQ18" s="701"/>
      <c r="CR18" s="684" t="s">
        <v>234</v>
      </c>
      <c r="CS18" s="685"/>
      <c r="CT18" s="685"/>
      <c r="CU18" s="685"/>
      <c r="CV18" s="685"/>
      <c r="CW18" s="685"/>
      <c r="CX18" s="685"/>
      <c r="CY18" s="686"/>
      <c r="CZ18" s="687" t="s">
        <v>234</v>
      </c>
      <c r="DA18" s="687"/>
      <c r="DB18" s="687"/>
      <c r="DC18" s="687"/>
      <c r="DD18" s="693" t="s">
        <v>136</v>
      </c>
      <c r="DE18" s="685"/>
      <c r="DF18" s="685"/>
      <c r="DG18" s="685"/>
      <c r="DH18" s="685"/>
      <c r="DI18" s="685"/>
      <c r="DJ18" s="685"/>
      <c r="DK18" s="685"/>
      <c r="DL18" s="685"/>
      <c r="DM18" s="685"/>
      <c r="DN18" s="685"/>
      <c r="DO18" s="685"/>
      <c r="DP18" s="686"/>
      <c r="DQ18" s="693" t="s">
        <v>234</v>
      </c>
      <c r="DR18" s="685"/>
      <c r="DS18" s="685"/>
      <c r="DT18" s="685"/>
      <c r="DU18" s="685"/>
      <c r="DV18" s="685"/>
      <c r="DW18" s="685"/>
      <c r="DX18" s="685"/>
      <c r="DY18" s="685"/>
      <c r="DZ18" s="685"/>
      <c r="EA18" s="685"/>
      <c r="EB18" s="685"/>
      <c r="EC18" s="694"/>
    </row>
    <row r="19" spans="2:133" ht="11.25" customHeight="1" x14ac:dyDescent="0.15">
      <c r="B19" s="681" t="s">
        <v>271</v>
      </c>
      <c r="C19" s="682"/>
      <c r="D19" s="682"/>
      <c r="E19" s="682"/>
      <c r="F19" s="682"/>
      <c r="G19" s="682"/>
      <c r="H19" s="682"/>
      <c r="I19" s="682"/>
      <c r="J19" s="682"/>
      <c r="K19" s="682"/>
      <c r="L19" s="682"/>
      <c r="M19" s="682"/>
      <c r="N19" s="682"/>
      <c r="O19" s="682"/>
      <c r="P19" s="682"/>
      <c r="Q19" s="683"/>
      <c r="R19" s="684" t="s">
        <v>136</v>
      </c>
      <c r="S19" s="685"/>
      <c r="T19" s="685"/>
      <c r="U19" s="685"/>
      <c r="V19" s="685"/>
      <c r="W19" s="685"/>
      <c r="X19" s="685"/>
      <c r="Y19" s="686"/>
      <c r="Z19" s="687" t="s">
        <v>136</v>
      </c>
      <c r="AA19" s="687"/>
      <c r="AB19" s="687"/>
      <c r="AC19" s="687"/>
      <c r="AD19" s="688" t="s">
        <v>136</v>
      </c>
      <c r="AE19" s="688"/>
      <c r="AF19" s="688"/>
      <c r="AG19" s="688"/>
      <c r="AH19" s="688"/>
      <c r="AI19" s="688"/>
      <c r="AJ19" s="688"/>
      <c r="AK19" s="688"/>
      <c r="AL19" s="689" t="s">
        <v>234</v>
      </c>
      <c r="AM19" s="690"/>
      <c r="AN19" s="690"/>
      <c r="AO19" s="691"/>
      <c r="AP19" s="681" t="s">
        <v>272</v>
      </c>
      <c r="AQ19" s="682"/>
      <c r="AR19" s="682"/>
      <c r="AS19" s="682"/>
      <c r="AT19" s="682"/>
      <c r="AU19" s="682"/>
      <c r="AV19" s="682"/>
      <c r="AW19" s="682"/>
      <c r="AX19" s="682"/>
      <c r="AY19" s="682"/>
      <c r="AZ19" s="682"/>
      <c r="BA19" s="682"/>
      <c r="BB19" s="682"/>
      <c r="BC19" s="682"/>
      <c r="BD19" s="682"/>
      <c r="BE19" s="682"/>
      <c r="BF19" s="683"/>
      <c r="BG19" s="684" t="s">
        <v>234</v>
      </c>
      <c r="BH19" s="685"/>
      <c r="BI19" s="685"/>
      <c r="BJ19" s="685"/>
      <c r="BK19" s="685"/>
      <c r="BL19" s="685"/>
      <c r="BM19" s="685"/>
      <c r="BN19" s="686"/>
      <c r="BO19" s="687" t="s">
        <v>234</v>
      </c>
      <c r="BP19" s="687"/>
      <c r="BQ19" s="687"/>
      <c r="BR19" s="687"/>
      <c r="BS19" s="693" t="s">
        <v>234</v>
      </c>
      <c r="BT19" s="685"/>
      <c r="BU19" s="685"/>
      <c r="BV19" s="685"/>
      <c r="BW19" s="685"/>
      <c r="BX19" s="685"/>
      <c r="BY19" s="685"/>
      <c r="BZ19" s="685"/>
      <c r="CA19" s="685"/>
      <c r="CB19" s="694"/>
      <c r="CD19" s="699" t="s">
        <v>273</v>
      </c>
      <c r="CE19" s="700"/>
      <c r="CF19" s="700"/>
      <c r="CG19" s="700"/>
      <c r="CH19" s="700"/>
      <c r="CI19" s="700"/>
      <c r="CJ19" s="700"/>
      <c r="CK19" s="700"/>
      <c r="CL19" s="700"/>
      <c r="CM19" s="700"/>
      <c r="CN19" s="700"/>
      <c r="CO19" s="700"/>
      <c r="CP19" s="700"/>
      <c r="CQ19" s="701"/>
      <c r="CR19" s="684" t="s">
        <v>234</v>
      </c>
      <c r="CS19" s="685"/>
      <c r="CT19" s="685"/>
      <c r="CU19" s="685"/>
      <c r="CV19" s="685"/>
      <c r="CW19" s="685"/>
      <c r="CX19" s="685"/>
      <c r="CY19" s="686"/>
      <c r="CZ19" s="687" t="s">
        <v>136</v>
      </c>
      <c r="DA19" s="687"/>
      <c r="DB19" s="687"/>
      <c r="DC19" s="687"/>
      <c r="DD19" s="693" t="s">
        <v>234</v>
      </c>
      <c r="DE19" s="685"/>
      <c r="DF19" s="685"/>
      <c r="DG19" s="685"/>
      <c r="DH19" s="685"/>
      <c r="DI19" s="685"/>
      <c r="DJ19" s="685"/>
      <c r="DK19" s="685"/>
      <c r="DL19" s="685"/>
      <c r="DM19" s="685"/>
      <c r="DN19" s="685"/>
      <c r="DO19" s="685"/>
      <c r="DP19" s="686"/>
      <c r="DQ19" s="693" t="s">
        <v>234</v>
      </c>
      <c r="DR19" s="685"/>
      <c r="DS19" s="685"/>
      <c r="DT19" s="685"/>
      <c r="DU19" s="685"/>
      <c r="DV19" s="685"/>
      <c r="DW19" s="685"/>
      <c r="DX19" s="685"/>
      <c r="DY19" s="685"/>
      <c r="DZ19" s="685"/>
      <c r="EA19" s="685"/>
      <c r="EB19" s="685"/>
      <c r="EC19" s="694"/>
    </row>
    <row r="20" spans="2:133" ht="11.25" customHeight="1" x14ac:dyDescent="0.15">
      <c r="B20" s="681" t="s">
        <v>274</v>
      </c>
      <c r="C20" s="682"/>
      <c r="D20" s="682"/>
      <c r="E20" s="682"/>
      <c r="F20" s="682"/>
      <c r="G20" s="682"/>
      <c r="H20" s="682"/>
      <c r="I20" s="682"/>
      <c r="J20" s="682"/>
      <c r="K20" s="682"/>
      <c r="L20" s="682"/>
      <c r="M20" s="682"/>
      <c r="N20" s="682"/>
      <c r="O20" s="682"/>
      <c r="P20" s="682"/>
      <c r="Q20" s="683"/>
      <c r="R20" s="684" t="s">
        <v>136</v>
      </c>
      <c r="S20" s="685"/>
      <c r="T20" s="685"/>
      <c r="U20" s="685"/>
      <c r="V20" s="685"/>
      <c r="W20" s="685"/>
      <c r="X20" s="685"/>
      <c r="Y20" s="686"/>
      <c r="Z20" s="687" t="s">
        <v>234</v>
      </c>
      <c r="AA20" s="687"/>
      <c r="AB20" s="687"/>
      <c r="AC20" s="687"/>
      <c r="AD20" s="688" t="s">
        <v>234</v>
      </c>
      <c r="AE20" s="688"/>
      <c r="AF20" s="688"/>
      <c r="AG20" s="688"/>
      <c r="AH20" s="688"/>
      <c r="AI20" s="688"/>
      <c r="AJ20" s="688"/>
      <c r="AK20" s="688"/>
      <c r="AL20" s="689" t="s">
        <v>234</v>
      </c>
      <c r="AM20" s="690"/>
      <c r="AN20" s="690"/>
      <c r="AO20" s="691"/>
      <c r="AP20" s="681" t="s">
        <v>275</v>
      </c>
      <c r="AQ20" s="682"/>
      <c r="AR20" s="682"/>
      <c r="AS20" s="682"/>
      <c r="AT20" s="682"/>
      <c r="AU20" s="682"/>
      <c r="AV20" s="682"/>
      <c r="AW20" s="682"/>
      <c r="AX20" s="682"/>
      <c r="AY20" s="682"/>
      <c r="AZ20" s="682"/>
      <c r="BA20" s="682"/>
      <c r="BB20" s="682"/>
      <c r="BC20" s="682"/>
      <c r="BD20" s="682"/>
      <c r="BE20" s="682"/>
      <c r="BF20" s="683"/>
      <c r="BG20" s="684" t="s">
        <v>136</v>
      </c>
      <c r="BH20" s="685"/>
      <c r="BI20" s="685"/>
      <c r="BJ20" s="685"/>
      <c r="BK20" s="685"/>
      <c r="BL20" s="685"/>
      <c r="BM20" s="685"/>
      <c r="BN20" s="686"/>
      <c r="BO20" s="687" t="s">
        <v>136</v>
      </c>
      <c r="BP20" s="687"/>
      <c r="BQ20" s="687"/>
      <c r="BR20" s="687"/>
      <c r="BS20" s="693" t="s">
        <v>136</v>
      </c>
      <c r="BT20" s="685"/>
      <c r="BU20" s="685"/>
      <c r="BV20" s="685"/>
      <c r="BW20" s="685"/>
      <c r="BX20" s="685"/>
      <c r="BY20" s="685"/>
      <c r="BZ20" s="685"/>
      <c r="CA20" s="685"/>
      <c r="CB20" s="694"/>
      <c r="CD20" s="699" t="s">
        <v>276</v>
      </c>
      <c r="CE20" s="700"/>
      <c r="CF20" s="700"/>
      <c r="CG20" s="700"/>
      <c r="CH20" s="700"/>
      <c r="CI20" s="700"/>
      <c r="CJ20" s="700"/>
      <c r="CK20" s="700"/>
      <c r="CL20" s="700"/>
      <c r="CM20" s="700"/>
      <c r="CN20" s="700"/>
      <c r="CO20" s="700"/>
      <c r="CP20" s="700"/>
      <c r="CQ20" s="701"/>
      <c r="CR20" s="684">
        <v>6335574</v>
      </c>
      <c r="CS20" s="685"/>
      <c r="CT20" s="685"/>
      <c r="CU20" s="685"/>
      <c r="CV20" s="685"/>
      <c r="CW20" s="685"/>
      <c r="CX20" s="685"/>
      <c r="CY20" s="686"/>
      <c r="CZ20" s="687">
        <v>100</v>
      </c>
      <c r="DA20" s="687"/>
      <c r="DB20" s="687"/>
      <c r="DC20" s="687"/>
      <c r="DD20" s="693">
        <v>631762</v>
      </c>
      <c r="DE20" s="685"/>
      <c r="DF20" s="685"/>
      <c r="DG20" s="685"/>
      <c r="DH20" s="685"/>
      <c r="DI20" s="685"/>
      <c r="DJ20" s="685"/>
      <c r="DK20" s="685"/>
      <c r="DL20" s="685"/>
      <c r="DM20" s="685"/>
      <c r="DN20" s="685"/>
      <c r="DO20" s="685"/>
      <c r="DP20" s="686"/>
      <c r="DQ20" s="693">
        <v>4660839</v>
      </c>
      <c r="DR20" s="685"/>
      <c r="DS20" s="685"/>
      <c r="DT20" s="685"/>
      <c r="DU20" s="685"/>
      <c r="DV20" s="685"/>
      <c r="DW20" s="685"/>
      <c r="DX20" s="685"/>
      <c r="DY20" s="685"/>
      <c r="DZ20" s="685"/>
      <c r="EA20" s="685"/>
      <c r="EB20" s="685"/>
      <c r="EC20" s="694"/>
    </row>
    <row r="21" spans="2:133" ht="11.25" customHeight="1" x14ac:dyDescent="0.15">
      <c r="B21" s="681" t="s">
        <v>277</v>
      </c>
      <c r="C21" s="682"/>
      <c r="D21" s="682"/>
      <c r="E21" s="682"/>
      <c r="F21" s="682"/>
      <c r="G21" s="682"/>
      <c r="H21" s="682"/>
      <c r="I21" s="682"/>
      <c r="J21" s="682"/>
      <c r="K21" s="682"/>
      <c r="L21" s="682"/>
      <c r="M21" s="682"/>
      <c r="N21" s="682"/>
      <c r="O21" s="682"/>
      <c r="P21" s="682"/>
      <c r="Q21" s="683"/>
      <c r="R21" s="684">
        <v>54480</v>
      </c>
      <c r="S21" s="685"/>
      <c r="T21" s="685"/>
      <c r="U21" s="685"/>
      <c r="V21" s="685"/>
      <c r="W21" s="685"/>
      <c r="X21" s="685"/>
      <c r="Y21" s="686"/>
      <c r="Z21" s="687">
        <v>0.8</v>
      </c>
      <c r="AA21" s="687"/>
      <c r="AB21" s="687"/>
      <c r="AC21" s="687"/>
      <c r="AD21" s="688">
        <v>54480</v>
      </c>
      <c r="AE21" s="688"/>
      <c r="AF21" s="688"/>
      <c r="AG21" s="688"/>
      <c r="AH21" s="688"/>
      <c r="AI21" s="688"/>
      <c r="AJ21" s="688"/>
      <c r="AK21" s="688"/>
      <c r="AL21" s="689">
        <v>1.3</v>
      </c>
      <c r="AM21" s="690"/>
      <c r="AN21" s="690"/>
      <c r="AO21" s="691"/>
      <c r="AP21" s="703" t="s">
        <v>278</v>
      </c>
      <c r="AQ21" s="704"/>
      <c r="AR21" s="704"/>
      <c r="AS21" s="704"/>
      <c r="AT21" s="704"/>
      <c r="AU21" s="704"/>
      <c r="AV21" s="704"/>
      <c r="AW21" s="704"/>
      <c r="AX21" s="704"/>
      <c r="AY21" s="704"/>
      <c r="AZ21" s="704"/>
      <c r="BA21" s="704"/>
      <c r="BB21" s="704"/>
      <c r="BC21" s="704"/>
      <c r="BD21" s="704"/>
      <c r="BE21" s="704"/>
      <c r="BF21" s="705"/>
      <c r="BG21" s="684" t="s">
        <v>136</v>
      </c>
      <c r="BH21" s="685"/>
      <c r="BI21" s="685"/>
      <c r="BJ21" s="685"/>
      <c r="BK21" s="685"/>
      <c r="BL21" s="685"/>
      <c r="BM21" s="685"/>
      <c r="BN21" s="686"/>
      <c r="BO21" s="687" t="s">
        <v>234</v>
      </c>
      <c r="BP21" s="687"/>
      <c r="BQ21" s="687"/>
      <c r="BR21" s="687"/>
      <c r="BS21" s="693" t="s">
        <v>136</v>
      </c>
      <c r="BT21" s="685"/>
      <c r="BU21" s="685"/>
      <c r="BV21" s="685"/>
      <c r="BW21" s="685"/>
      <c r="BX21" s="685"/>
      <c r="BY21" s="685"/>
      <c r="BZ21" s="685"/>
      <c r="CA21" s="685"/>
      <c r="CB21" s="694"/>
      <c r="CD21" s="709"/>
      <c r="CE21" s="710"/>
      <c r="CF21" s="710"/>
      <c r="CG21" s="710"/>
      <c r="CH21" s="710"/>
      <c r="CI21" s="710"/>
      <c r="CJ21" s="710"/>
      <c r="CK21" s="710"/>
      <c r="CL21" s="710"/>
      <c r="CM21" s="710"/>
      <c r="CN21" s="710"/>
      <c r="CO21" s="710"/>
      <c r="CP21" s="710"/>
      <c r="CQ21" s="711"/>
      <c r="CR21" s="712"/>
      <c r="CS21" s="707"/>
      <c r="CT21" s="707"/>
      <c r="CU21" s="707"/>
      <c r="CV21" s="707"/>
      <c r="CW21" s="707"/>
      <c r="CX21" s="707"/>
      <c r="CY21" s="713"/>
      <c r="CZ21" s="714"/>
      <c r="DA21" s="714"/>
      <c r="DB21" s="714"/>
      <c r="DC21" s="714"/>
      <c r="DD21" s="706"/>
      <c r="DE21" s="707"/>
      <c r="DF21" s="707"/>
      <c r="DG21" s="707"/>
      <c r="DH21" s="707"/>
      <c r="DI21" s="707"/>
      <c r="DJ21" s="707"/>
      <c r="DK21" s="707"/>
      <c r="DL21" s="707"/>
      <c r="DM21" s="707"/>
      <c r="DN21" s="707"/>
      <c r="DO21" s="707"/>
      <c r="DP21" s="713"/>
      <c r="DQ21" s="706"/>
      <c r="DR21" s="707"/>
      <c r="DS21" s="707"/>
      <c r="DT21" s="707"/>
      <c r="DU21" s="707"/>
      <c r="DV21" s="707"/>
      <c r="DW21" s="707"/>
      <c r="DX21" s="707"/>
      <c r="DY21" s="707"/>
      <c r="DZ21" s="707"/>
      <c r="EA21" s="707"/>
      <c r="EB21" s="707"/>
      <c r="EC21" s="708"/>
    </row>
    <row r="22" spans="2:133" ht="11.25" customHeight="1" x14ac:dyDescent="0.15">
      <c r="B22" s="681" t="s">
        <v>279</v>
      </c>
      <c r="C22" s="682"/>
      <c r="D22" s="682"/>
      <c r="E22" s="682"/>
      <c r="F22" s="682"/>
      <c r="G22" s="682"/>
      <c r="H22" s="682"/>
      <c r="I22" s="682"/>
      <c r="J22" s="682"/>
      <c r="K22" s="682"/>
      <c r="L22" s="682"/>
      <c r="M22" s="682"/>
      <c r="N22" s="682"/>
      <c r="O22" s="682"/>
      <c r="P22" s="682"/>
      <c r="Q22" s="683"/>
      <c r="R22" s="684">
        <v>1371757</v>
      </c>
      <c r="S22" s="685"/>
      <c r="T22" s="685"/>
      <c r="U22" s="685"/>
      <c r="V22" s="685"/>
      <c r="W22" s="685"/>
      <c r="X22" s="685"/>
      <c r="Y22" s="686"/>
      <c r="Z22" s="687">
        <v>20.5</v>
      </c>
      <c r="AA22" s="687"/>
      <c r="AB22" s="687"/>
      <c r="AC22" s="687"/>
      <c r="AD22" s="688">
        <v>1324253</v>
      </c>
      <c r="AE22" s="688"/>
      <c r="AF22" s="688"/>
      <c r="AG22" s="688"/>
      <c r="AH22" s="688"/>
      <c r="AI22" s="688"/>
      <c r="AJ22" s="688"/>
      <c r="AK22" s="688"/>
      <c r="AL22" s="689">
        <v>32.200000000000003</v>
      </c>
      <c r="AM22" s="690"/>
      <c r="AN22" s="690"/>
      <c r="AO22" s="691"/>
      <c r="AP22" s="703" t="s">
        <v>280</v>
      </c>
      <c r="AQ22" s="704"/>
      <c r="AR22" s="704"/>
      <c r="AS22" s="704"/>
      <c r="AT22" s="704"/>
      <c r="AU22" s="704"/>
      <c r="AV22" s="704"/>
      <c r="AW22" s="704"/>
      <c r="AX22" s="704"/>
      <c r="AY22" s="704"/>
      <c r="AZ22" s="704"/>
      <c r="BA22" s="704"/>
      <c r="BB22" s="704"/>
      <c r="BC22" s="704"/>
      <c r="BD22" s="704"/>
      <c r="BE22" s="704"/>
      <c r="BF22" s="705"/>
      <c r="BG22" s="684" t="s">
        <v>136</v>
      </c>
      <c r="BH22" s="685"/>
      <c r="BI22" s="685"/>
      <c r="BJ22" s="685"/>
      <c r="BK22" s="685"/>
      <c r="BL22" s="685"/>
      <c r="BM22" s="685"/>
      <c r="BN22" s="686"/>
      <c r="BO22" s="687" t="s">
        <v>234</v>
      </c>
      <c r="BP22" s="687"/>
      <c r="BQ22" s="687"/>
      <c r="BR22" s="687"/>
      <c r="BS22" s="693" t="s">
        <v>234</v>
      </c>
      <c r="BT22" s="685"/>
      <c r="BU22" s="685"/>
      <c r="BV22" s="685"/>
      <c r="BW22" s="685"/>
      <c r="BX22" s="685"/>
      <c r="BY22" s="685"/>
      <c r="BZ22" s="685"/>
      <c r="CA22" s="685"/>
      <c r="CB22" s="694"/>
      <c r="CD22" s="666" t="s">
        <v>281</v>
      </c>
      <c r="CE22" s="667"/>
      <c r="CF22" s="667"/>
      <c r="CG22" s="667"/>
      <c r="CH22" s="667"/>
      <c r="CI22" s="667"/>
      <c r="CJ22" s="667"/>
      <c r="CK22" s="667"/>
      <c r="CL22" s="667"/>
      <c r="CM22" s="667"/>
      <c r="CN22" s="667"/>
      <c r="CO22" s="667"/>
      <c r="CP22" s="667"/>
      <c r="CQ22" s="667"/>
      <c r="CR22" s="667"/>
      <c r="CS22" s="667"/>
      <c r="CT22" s="667"/>
      <c r="CU22" s="667"/>
      <c r="CV22" s="667"/>
      <c r="CW22" s="667"/>
      <c r="CX22" s="667"/>
      <c r="CY22" s="667"/>
      <c r="CZ22" s="667"/>
      <c r="DA22" s="667"/>
      <c r="DB22" s="667"/>
      <c r="DC22" s="667"/>
      <c r="DD22" s="667"/>
      <c r="DE22" s="667"/>
      <c r="DF22" s="667"/>
      <c r="DG22" s="667"/>
      <c r="DH22" s="667"/>
      <c r="DI22" s="667"/>
      <c r="DJ22" s="667"/>
      <c r="DK22" s="667"/>
      <c r="DL22" s="667"/>
      <c r="DM22" s="667"/>
      <c r="DN22" s="667"/>
      <c r="DO22" s="667"/>
      <c r="DP22" s="667"/>
      <c r="DQ22" s="667"/>
      <c r="DR22" s="667"/>
      <c r="DS22" s="667"/>
      <c r="DT22" s="667"/>
      <c r="DU22" s="667"/>
      <c r="DV22" s="667"/>
      <c r="DW22" s="667"/>
      <c r="DX22" s="667"/>
      <c r="DY22" s="667"/>
      <c r="DZ22" s="667"/>
      <c r="EA22" s="667"/>
      <c r="EB22" s="667"/>
      <c r="EC22" s="668"/>
    </row>
    <row r="23" spans="2:133" ht="11.25" customHeight="1" x14ac:dyDescent="0.15">
      <c r="B23" s="681" t="s">
        <v>282</v>
      </c>
      <c r="C23" s="682"/>
      <c r="D23" s="682"/>
      <c r="E23" s="682"/>
      <c r="F23" s="682"/>
      <c r="G23" s="682"/>
      <c r="H23" s="682"/>
      <c r="I23" s="682"/>
      <c r="J23" s="682"/>
      <c r="K23" s="682"/>
      <c r="L23" s="682"/>
      <c r="M23" s="682"/>
      <c r="N23" s="682"/>
      <c r="O23" s="682"/>
      <c r="P23" s="682"/>
      <c r="Q23" s="683"/>
      <c r="R23" s="684">
        <v>1324253</v>
      </c>
      <c r="S23" s="685"/>
      <c r="T23" s="685"/>
      <c r="U23" s="685"/>
      <c r="V23" s="685"/>
      <c r="W23" s="685"/>
      <c r="X23" s="685"/>
      <c r="Y23" s="686"/>
      <c r="Z23" s="687">
        <v>19.8</v>
      </c>
      <c r="AA23" s="687"/>
      <c r="AB23" s="687"/>
      <c r="AC23" s="687"/>
      <c r="AD23" s="688">
        <v>1324253</v>
      </c>
      <c r="AE23" s="688"/>
      <c r="AF23" s="688"/>
      <c r="AG23" s="688"/>
      <c r="AH23" s="688"/>
      <c r="AI23" s="688"/>
      <c r="AJ23" s="688"/>
      <c r="AK23" s="688"/>
      <c r="AL23" s="689">
        <v>32.200000000000003</v>
      </c>
      <c r="AM23" s="690"/>
      <c r="AN23" s="690"/>
      <c r="AO23" s="691"/>
      <c r="AP23" s="703" t="s">
        <v>283</v>
      </c>
      <c r="AQ23" s="704"/>
      <c r="AR23" s="704"/>
      <c r="AS23" s="704"/>
      <c r="AT23" s="704"/>
      <c r="AU23" s="704"/>
      <c r="AV23" s="704"/>
      <c r="AW23" s="704"/>
      <c r="AX23" s="704"/>
      <c r="AY23" s="704"/>
      <c r="AZ23" s="704"/>
      <c r="BA23" s="704"/>
      <c r="BB23" s="704"/>
      <c r="BC23" s="704"/>
      <c r="BD23" s="704"/>
      <c r="BE23" s="704"/>
      <c r="BF23" s="705"/>
      <c r="BG23" s="684" t="s">
        <v>234</v>
      </c>
      <c r="BH23" s="685"/>
      <c r="BI23" s="685"/>
      <c r="BJ23" s="685"/>
      <c r="BK23" s="685"/>
      <c r="BL23" s="685"/>
      <c r="BM23" s="685"/>
      <c r="BN23" s="686"/>
      <c r="BO23" s="687" t="s">
        <v>136</v>
      </c>
      <c r="BP23" s="687"/>
      <c r="BQ23" s="687"/>
      <c r="BR23" s="687"/>
      <c r="BS23" s="693" t="s">
        <v>234</v>
      </c>
      <c r="BT23" s="685"/>
      <c r="BU23" s="685"/>
      <c r="BV23" s="685"/>
      <c r="BW23" s="685"/>
      <c r="BX23" s="685"/>
      <c r="BY23" s="685"/>
      <c r="BZ23" s="685"/>
      <c r="CA23" s="685"/>
      <c r="CB23" s="694"/>
      <c r="CD23" s="666" t="s">
        <v>222</v>
      </c>
      <c r="CE23" s="667"/>
      <c r="CF23" s="667"/>
      <c r="CG23" s="667"/>
      <c r="CH23" s="667"/>
      <c r="CI23" s="667"/>
      <c r="CJ23" s="667"/>
      <c r="CK23" s="667"/>
      <c r="CL23" s="667"/>
      <c r="CM23" s="667"/>
      <c r="CN23" s="667"/>
      <c r="CO23" s="667"/>
      <c r="CP23" s="667"/>
      <c r="CQ23" s="668"/>
      <c r="CR23" s="666" t="s">
        <v>284</v>
      </c>
      <c r="CS23" s="667"/>
      <c r="CT23" s="667"/>
      <c r="CU23" s="667"/>
      <c r="CV23" s="667"/>
      <c r="CW23" s="667"/>
      <c r="CX23" s="667"/>
      <c r="CY23" s="668"/>
      <c r="CZ23" s="666" t="s">
        <v>285</v>
      </c>
      <c r="DA23" s="667"/>
      <c r="DB23" s="667"/>
      <c r="DC23" s="668"/>
      <c r="DD23" s="666" t="s">
        <v>286</v>
      </c>
      <c r="DE23" s="667"/>
      <c r="DF23" s="667"/>
      <c r="DG23" s="667"/>
      <c r="DH23" s="667"/>
      <c r="DI23" s="667"/>
      <c r="DJ23" s="667"/>
      <c r="DK23" s="668"/>
      <c r="DL23" s="715" t="s">
        <v>287</v>
      </c>
      <c r="DM23" s="716"/>
      <c r="DN23" s="716"/>
      <c r="DO23" s="716"/>
      <c r="DP23" s="716"/>
      <c r="DQ23" s="716"/>
      <c r="DR23" s="716"/>
      <c r="DS23" s="716"/>
      <c r="DT23" s="716"/>
      <c r="DU23" s="716"/>
      <c r="DV23" s="717"/>
      <c r="DW23" s="666" t="s">
        <v>288</v>
      </c>
      <c r="DX23" s="667"/>
      <c r="DY23" s="667"/>
      <c r="DZ23" s="667"/>
      <c r="EA23" s="667"/>
      <c r="EB23" s="667"/>
      <c r="EC23" s="668"/>
    </row>
    <row r="24" spans="2:133" ht="11.25" customHeight="1" x14ac:dyDescent="0.15">
      <c r="B24" s="681" t="s">
        <v>289</v>
      </c>
      <c r="C24" s="682"/>
      <c r="D24" s="682"/>
      <c r="E24" s="682"/>
      <c r="F24" s="682"/>
      <c r="G24" s="682"/>
      <c r="H24" s="682"/>
      <c r="I24" s="682"/>
      <c r="J24" s="682"/>
      <c r="K24" s="682"/>
      <c r="L24" s="682"/>
      <c r="M24" s="682"/>
      <c r="N24" s="682"/>
      <c r="O24" s="682"/>
      <c r="P24" s="682"/>
      <c r="Q24" s="683"/>
      <c r="R24" s="684">
        <v>47504</v>
      </c>
      <c r="S24" s="685"/>
      <c r="T24" s="685"/>
      <c r="U24" s="685"/>
      <c r="V24" s="685"/>
      <c r="W24" s="685"/>
      <c r="X24" s="685"/>
      <c r="Y24" s="686"/>
      <c r="Z24" s="687">
        <v>0.7</v>
      </c>
      <c r="AA24" s="687"/>
      <c r="AB24" s="687"/>
      <c r="AC24" s="687"/>
      <c r="AD24" s="688" t="s">
        <v>234</v>
      </c>
      <c r="AE24" s="688"/>
      <c r="AF24" s="688"/>
      <c r="AG24" s="688"/>
      <c r="AH24" s="688"/>
      <c r="AI24" s="688"/>
      <c r="AJ24" s="688"/>
      <c r="AK24" s="688"/>
      <c r="AL24" s="689" t="s">
        <v>234</v>
      </c>
      <c r="AM24" s="690"/>
      <c r="AN24" s="690"/>
      <c r="AO24" s="691"/>
      <c r="AP24" s="703" t="s">
        <v>290</v>
      </c>
      <c r="AQ24" s="704"/>
      <c r="AR24" s="704"/>
      <c r="AS24" s="704"/>
      <c r="AT24" s="704"/>
      <c r="AU24" s="704"/>
      <c r="AV24" s="704"/>
      <c r="AW24" s="704"/>
      <c r="AX24" s="704"/>
      <c r="AY24" s="704"/>
      <c r="AZ24" s="704"/>
      <c r="BA24" s="704"/>
      <c r="BB24" s="704"/>
      <c r="BC24" s="704"/>
      <c r="BD24" s="704"/>
      <c r="BE24" s="704"/>
      <c r="BF24" s="705"/>
      <c r="BG24" s="684" t="s">
        <v>234</v>
      </c>
      <c r="BH24" s="685"/>
      <c r="BI24" s="685"/>
      <c r="BJ24" s="685"/>
      <c r="BK24" s="685"/>
      <c r="BL24" s="685"/>
      <c r="BM24" s="685"/>
      <c r="BN24" s="686"/>
      <c r="BO24" s="687" t="s">
        <v>234</v>
      </c>
      <c r="BP24" s="687"/>
      <c r="BQ24" s="687"/>
      <c r="BR24" s="687"/>
      <c r="BS24" s="693" t="s">
        <v>234</v>
      </c>
      <c r="BT24" s="685"/>
      <c r="BU24" s="685"/>
      <c r="BV24" s="685"/>
      <c r="BW24" s="685"/>
      <c r="BX24" s="685"/>
      <c r="BY24" s="685"/>
      <c r="BZ24" s="685"/>
      <c r="CA24" s="685"/>
      <c r="CB24" s="694"/>
      <c r="CD24" s="695" t="s">
        <v>291</v>
      </c>
      <c r="CE24" s="696"/>
      <c r="CF24" s="696"/>
      <c r="CG24" s="696"/>
      <c r="CH24" s="696"/>
      <c r="CI24" s="696"/>
      <c r="CJ24" s="696"/>
      <c r="CK24" s="696"/>
      <c r="CL24" s="696"/>
      <c r="CM24" s="696"/>
      <c r="CN24" s="696"/>
      <c r="CO24" s="696"/>
      <c r="CP24" s="696"/>
      <c r="CQ24" s="697"/>
      <c r="CR24" s="673">
        <v>2655876</v>
      </c>
      <c r="CS24" s="674"/>
      <c r="CT24" s="674"/>
      <c r="CU24" s="674"/>
      <c r="CV24" s="674"/>
      <c r="CW24" s="674"/>
      <c r="CX24" s="674"/>
      <c r="CY24" s="675"/>
      <c r="CZ24" s="678">
        <v>41.9</v>
      </c>
      <c r="DA24" s="679"/>
      <c r="DB24" s="679"/>
      <c r="DC24" s="698"/>
      <c r="DD24" s="723">
        <v>1868932</v>
      </c>
      <c r="DE24" s="674"/>
      <c r="DF24" s="674"/>
      <c r="DG24" s="674"/>
      <c r="DH24" s="674"/>
      <c r="DI24" s="674"/>
      <c r="DJ24" s="674"/>
      <c r="DK24" s="675"/>
      <c r="DL24" s="723">
        <v>1845039</v>
      </c>
      <c r="DM24" s="674"/>
      <c r="DN24" s="674"/>
      <c r="DO24" s="674"/>
      <c r="DP24" s="674"/>
      <c r="DQ24" s="674"/>
      <c r="DR24" s="674"/>
      <c r="DS24" s="674"/>
      <c r="DT24" s="674"/>
      <c r="DU24" s="674"/>
      <c r="DV24" s="675"/>
      <c r="DW24" s="678">
        <v>42.3</v>
      </c>
      <c r="DX24" s="679"/>
      <c r="DY24" s="679"/>
      <c r="DZ24" s="679"/>
      <c r="EA24" s="679"/>
      <c r="EB24" s="679"/>
      <c r="EC24" s="680"/>
    </row>
    <row r="25" spans="2:133" ht="11.25" customHeight="1" x14ac:dyDescent="0.15">
      <c r="B25" s="681" t="s">
        <v>292</v>
      </c>
      <c r="C25" s="682"/>
      <c r="D25" s="682"/>
      <c r="E25" s="682"/>
      <c r="F25" s="682"/>
      <c r="G25" s="682"/>
      <c r="H25" s="682"/>
      <c r="I25" s="682"/>
      <c r="J25" s="682"/>
      <c r="K25" s="682"/>
      <c r="L25" s="682"/>
      <c r="M25" s="682"/>
      <c r="N25" s="682"/>
      <c r="O25" s="682"/>
      <c r="P25" s="682"/>
      <c r="Q25" s="683"/>
      <c r="R25" s="684" t="s">
        <v>234</v>
      </c>
      <c r="S25" s="685"/>
      <c r="T25" s="685"/>
      <c r="U25" s="685"/>
      <c r="V25" s="685"/>
      <c r="W25" s="685"/>
      <c r="X25" s="685"/>
      <c r="Y25" s="686"/>
      <c r="Z25" s="687" t="s">
        <v>234</v>
      </c>
      <c r="AA25" s="687"/>
      <c r="AB25" s="687"/>
      <c r="AC25" s="687"/>
      <c r="AD25" s="688" t="s">
        <v>136</v>
      </c>
      <c r="AE25" s="688"/>
      <c r="AF25" s="688"/>
      <c r="AG25" s="688"/>
      <c r="AH25" s="688"/>
      <c r="AI25" s="688"/>
      <c r="AJ25" s="688"/>
      <c r="AK25" s="688"/>
      <c r="AL25" s="689" t="s">
        <v>136</v>
      </c>
      <c r="AM25" s="690"/>
      <c r="AN25" s="690"/>
      <c r="AO25" s="691"/>
      <c r="AP25" s="703" t="s">
        <v>293</v>
      </c>
      <c r="AQ25" s="704"/>
      <c r="AR25" s="704"/>
      <c r="AS25" s="704"/>
      <c r="AT25" s="704"/>
      <c r="AU25" s="704"/>
      <c r="AV25" s="704"/>
      <c r="AW25" s="704"/>
      <c r="AX25" s="704"/>
      <c r="AY25" s="704"/>
      <c r="AZ25" s="704"/>
      <c r="BA25" s="704"/>
      <c r="BB25" s="704"/>
      <c r="BC25" s="704"/>
      <c r="BD25" s="704"/>
      <c r="BE25" s="704"/>
      <c r="BF25" s="705"/>
      <c r="BG25" s="684" t="s">
        <v>234</v>
      </c>
      <c r="BH25" s="685"/>
      <c r="BI25" s="685"/>
      <c r="BJ25" s="685"/>
      <c r="BK25" s="685"/>
      <c r="BL25" s="685"/>
      <c r="BM25" s="685"/>
      <c r="BN25" s="686"/>
      <c r="BO25" s="687" t="s">
        <v>234</v>
      </c>
      <c r="BP25" s="687"/>
      <c r="BQ25" s="687"/>
      <c r="BR25" s="687"/>
      <c r="BS25" s="693" t="s">
        <v>136</v>
      </c>
      <c r="BT25" s="685"/>
      <c r="BU25" s="685"/>
      <c r="BV25" s="685"/>
      <c r="BW25" s="685"/>
      <c r="BX25" s="685"/>
      <c r="BY25" s="685"/>
      <c r="BZ25" s="685"/>
      <c r="CA25" s="685"/>
      <c r="CB25" s="694"/>
      <c r="CD25" s="699" t="s">
        <v>294</v>
      </c>
      <c r="CE25" s="700"/>
      <c r="CF25" s="700"/>
      <c r="CG25" s="700"/>
      <c r="CH25" s="700"/>
      <c r="CI25" s="700"/>
      <c r="CJ25" s="700"/>
      <c r="CK25" s="700"/>
      <c r="CL25" s="700"/>
      <c r="CM25" s="700"/>
      <c r="CN25" s="700"/>
      <c r="CO25" s="700"/>
      <c r="CP25" s="700"/>
      <c r="CQ25" s="701"/>
      <c r="CR25" s="684">
        <v>962711</v>
      </c>
      <c r="CS25" s="720"/>
      <c r="CT25" s="720"/>
      <c r="CU25" s="720"/>
      <c r="CV25" s="720"/>
      <c r="CW25" s="720"/>
      <c r="CX25" s="720"/>
      <c r="CY25" s="721"/>
      <c r="CZ25" s="689">
        <v>15.2</v>
      </c>
      <c r="DA25" s="718"/>
      <c r="DB25" s="718"/>
      <c r="DC25" s="722"/>
      <c r="DD25" s="693">
        <v>848639</v>
      </c>
      <c r="DE25" s="720"/>
      <c r="DF25" s="720"/>
      <c r="DG25" s="720"/>
      <c r="DH25" s="720"/>
      <c r="DI25" s="720"/>
      <c r="DJ25" s="720"/>
      <c r="DK25" s="721"/>
      <c r="DL25" s="693">
        <v>843655</v>
      </c>
      <c r="DM25" s="720"/>
      <c r="DN25" s="720"/>
      <c r="DO25" s="720"/>
      <c r="DP25" s="720"/>
      <c r="DQ25" s="720"/>
      <c r="DR25" s="720"/>
      <c r="DS25" s="720"/>
      <c r="DT25" s="720"/>
      <c r="DU25" s="720"/>
      <c r="DV25" s="721"/>
      <c r="DW25" s="689">
        <v>19.3</v>
      </c>
      <c r="DX25" s="718"/>
      <c r="DY25" s="718"/>
      <c r="DZ25" s="718"/>
      <c r="EA25" s="718"/>
      <c r="EB25" s="718"/>
      <c r="EC25" s="719"/>
    </row>
    <row r="26" spans="2:133" ht="11.25" customHeight="1" x14ac:dyDescent="0.15">
      <c r="B26" s="681" t="s">
        <v>295</v>
      </c>
      <c r="C26" s="682"/>
      <c r="D26" s="682"/>
      <c r="E26" s="682"/>
      <c r="F26" s="682"/>
      <c r="G26" s="682"/>
      <c r="H26" s="682"/>
      <c r="I26" s="682"/>
      <c r="J26" s="682"/>
      <c r="K26" s="682"/>
      <c r="L26" s="682"/>
      <c r="M26" s="682"/>
      <c r="N26" s="682"/>
      <c r="O26" s="682"/>
      <c r="P26" s="682"/>
      <c r="Q26" s="683"/>
      <c r="R26" s="684">
        <v>4147685</v>
      </c>
      <c r="S26" s="685"/>
      <c r="T26" s="685"/>
      <c r="U26" s="685"/>
      <c r="V26" s="685"/>
      <c r="W26" s="685"/>
      <c r="X26" s="685"/>
      <c r="Y26" s="686"/>
      <c r="Z26" s="687">
        <v>61.9</v>
      </c>
      <c r="AA26" s="687"/>
      <c r="AB26" s="687"/>
      <c r="AC26" s="687"/>
      <c r="AD26" s="688">
        <v>4100181</v>
      </c>
      <c r="AE26" s="688"/>
      <c r="AF26" s="688"/>
      <c r="AG26" s="688"/>
      <c r="AH26" s="688"/>
      <c r="AI26" s="688"/>
      <c r="AJ26" s="688"/>
      <c r="AK26" s="688"/>
      <c r="AL26" s="689">
        <v>99.7</v>
      </c>
      <c r="AM26" s="690"/>
      <c r="AN26" s="690"/>
      <c r="AO26" s="691"/>
      <c r="AP26" s="703" t="s">
        <v>296</v>
      </c>
      <c r="AQ26" s="724"/>
      <c r="AR26" s="724"/>
      <c r="AS26" s="724"/>
      <c r="AT26" s="724"/>
      <c r="AU26" s="724"/>
      <c r="AV26" s="724"/>
      <c r="AW26" s="724"/>
      <c r="AX26" s="724"/>
      <c r="AY26" s="724"/>
      <c r="AZ26" s="724"/>
      <c r="BA26" s="724"/>
      <c r="BB26" s="724"/>
      <c r="BC26" s="724"/>
      <c r="BD26" s="724"/>
      <c r="BE26" s="724"/>
      <c r="BF26" s="705"/>
      <c r="BG26" s="684" t="s">
        <v>234</v>
      </c>
      <c r="BH26" s="685"/>
      <c r="BI26" s="685"/>
      <c r="BJ26" s="685"/>
      <c r="BK26" s="685"/>
      <c r="BL26" s="685"/>
      <c r="BM26" s="685"/>
      <c r="BN26" s="686"/>
      <c r="BO26" s="687" t="s">
        <v>136</v>
      </c>
      <c r="BP26" s="687"/>
      <c r="BQ26" s="687"/>
      <c r="BR26" s="687"/>
      <c r="BS26" s="693" t="s">
        <v>136</v>
      </c>
      <c r="BT26" s="685"/>
      <c r="BU26" s="685"/>
      <c r="BV26" s="685"/>
      <c r="BW26" s="685"/>
      <c r="BX26" s="685"/>
      <c r="BY26" s="685"/>
      <c r="BZ26" s="685"/>
      <c r="CA26" s="685"/>
      <c r="CB26" s="694"/>
      <c r="CD26" s="699" t="s">
        <v>297</v>
      </c>
      <c r="CE26" s="700"/>
      <c r="CF26" s="700"/>
      <c r="CG26" s="700"/>
      <c r="CH26" s="700"/>
      <c r="CI26" s="700"/>
      <c r="CJ26" s="700"/>
      <c r="CK26" s="700"/>
      <c r="CL26" s="700"/>
      <c r="CM26" s="700"/>
      <c r="CN26" s="700"/>
      <c r="CO26" s="700"/>
      <c r="CP26" s="700"/>
      <c r="CQ26" s="701"/>
      <c r="CR26" s="684">
        <v>599872</v>
      </c>
      <c r="CS26" s="685"/>
      <c r="CT26" s="685"/>
      <c r="CU26" s="685"/>
      <c r="CV26" s="685"/>
      <c r="CW26" s="685"/>
      <c r="CX26" s="685"/>
      <c r="CY26" s="686"/>
      <c r="CZ26" s="689">
        <v>9.5</v>
      </c>
      <c r="DA26" s="718"/>
      <c r="DB26" s="718"/>
      <c r="DC26" s="722"/>
      <c r="DD26" s="693">
        <v>506337</v>
      </c>
      <c r="DE26" s="685"/>
      <c r="DF26" s="685"/>
      <c r="DG26" s="685"/>
      <c r="DH26" s="685"/>
      <c r="DI26" s="685"/>
      <c r="DJ26" s="685"/>
      <c r="DK26" s="686"/>
      <c r="DL26" s="693" t="s">
        <v>234</v>
      </c>
      <c r="DM26" s="685"/>
      <c r="DN26" s="685"/>
      <c r="DO26" s="685"/>
      <c r="DP26" s="685"/>
      <c r="DQ26" s="685"/>
      <c r="DR26" s="685"/>
      <c r="DS26" s="685"/>
      <c r="DT26" s="685"/>
      <c r="DU26" s="685"/>
      <c r="DV26" s="686"/>
      <c r="DW26" s="689" t="s">
        <v>234</v>
      </c>
      <c r="DX26" s="718"/>
      <c r="DY26" s="718"/>
      <c r="DZ26" s="718"/>
      <c r="EA26" s="718"/>
      <c r="EB26" s="718"/>
      <c r="EC26" s="719"/>
    </row>
    <row r="27" spans="2:133" ht="11.25" customHeight="1" x14ac:dyDescent="0.15">
      <c r="B27" s="681" t="s">
        <v>298</v>
      </c>
      <c r="C27" s="682"/>
      <c r="D27" s="682"/>
      <c r="E27" s="682"/>
      <c r="F27" s="682"/>
      <c r="G27" s="682"/>
      <c r="H27" s="682"/>
      <c r="I27" s="682"/>
      <c r="J27" s="682"/>
      <c r="K27" s="682"/>
      <c r="L27" s="682"/>
      <c r="M27" s="682"/>
      <c r="N27" s="682"/>
      <c r="O27" s="682"/>
      <c r="P27" s="682"/>
      <c r="Q27" s="683"/>
      <c r="R27" s="684">
        <v>2530</v>
      </c>
      <c r="S27" s="685"/>
      <c r="T27" s="685"/>
      <c r="U27" s="685"/>
      <c r="V27" s="685"/>
      <c r="W27" s="685"/>
      <c r="X27" s="685"/>
      <c r="Y27" s="686"/>
      <c r="Z27" s="687">
        <v>0</v>
      </c>
      <c r="AA27" s="687"/>
      <c r="AB27" s="687"/>
      <c r="AC27" s="687"/>
      <c r="AD27" s="688">
        <v>2530</v>
      </c>
      <c r="AE27" s="688"/>
      <c r="AF27" s="688"/>
      <c r="AG27" s="688"/>
      <c r="AH27" s="688"/>
      <c r="AI27" s="688"/>
      <c r="AJ27" s="688"/>
      <c r="AK27" s="688"/>
      <c r="AL27" s="689">
        <v>0.1</v>
      </c>
      <c r="AM27" s="690"/>
      <c r="AN27" s="690"/>
      <c r="AO27" s="691"/>
      <c r="AP27" s="681" t="s">
        <v>299</v>
      </c>
      <c r="AQ27" s="682"/>
      <c r="AR27" s="682"/>
      <c r="AS27" s="682"/>
      <c r="AT27" s="682"/>
      <c r="AU27" s="682"/>
      <c r="AV27" s="682"/>
      <c r="AW27" s="682"/>
      <c r="AX27" s="682"/>
      <c r="AY27" s="682"/>
      <c r="AZ27" s="682"/>
      <c r="BA27" s="682"/>
      <c r="BB27" s="682"/>
      <c r="BC27" s="682"/>
      <c r="BD27" s="682"/>
      <c r="BE27" s="682"/>
      <c r="BF27" s="683"/>
      <c r="BG27" s="684">
        <v>2321282</v>
      </c>
      <c r="BH27" s="685"/>
      <c r="BI27" s="685"/>
      <c r="BJ27" s="685"/>
      <c r="BK27" s="685"/>
      <c r="BL27" s="685"/>
      <c r="BM27" s="685"/>
      <c r="BN27" s="686"/>
      <c r="BO27" s="687">
        <v>100</v>
      </c>
      <c r="BP27" s="687"/>
      <c r="BQ27" s="687"/>
      <c r="BR27" s="687"/>
      <c r="BS27" s="693" t="s">
        <v>136</v>
      </c>
      <c r="BT27" s="685"/>
      <c r="BU27" s="685"/>
      <c r="BV27" s="685"/>
      <c r="BW27" s="685"/>
      <c r="BX27" s="685"/>
      <c r="BY27" s="685"/>
      <c r="BZ27" s="685"/>
      <c r="CA27" s="685"/>
      <c r="CB27" s="694"/>
      <c r="CD27" s="699" t="s">
        <v>300</v>
      </c>
      <c r="CE27" s="700"/>
      <c r="CF27" s="700"/>
      <c r="CG27" s="700"/>
      <c r="CH27" s="700"/>
      <c r="CI27" s="700"/>
      <c r="CJ27" s="700"/>
      <c r="CK27" s="700"/>
      <c r="CL27" s="700"/>
      <c r="CM27" s="700"/>
      <c r="CN27" s="700"/>
      <c r="CO27" s="700"/>
      <c r="CP27" s="700"/>
      <c r="CQ27" s="701"/>
      <c r="CR27" s="684">
        <v>1063481</v>
      </c>
      <c r="CS27" s="720"/>
      <c r="CT27" s="720"/>
      <c r="CU27" s="720"/>
      <c r="CV27" s="720"/>
      <c r="CW27" s="720"/>
      <c r="CX27" s="720"/>
      <c r="CY27" s="721"/>
      <c r="CZ27" s="689">
        <v>16.8</v>
      </c>
      <c r="DA27" s="718"/>
      <c r="DB27" s="718"/>
      <c r="DC27" s="722"/>
      <c r="DD27" s="693">
        <v>390609</v>
      </c>
      <c r="DE27" s="720"/>
      <c r="DF27" s="720"/>
      <c r="DG27" s="720"/>
      <c r="DH27" s="720"/>
      <c r="DI27" s="720"/>
      <c r="DJ27" s="720"/>
      <c r="DK27" s="721"/>
      <c r="DL27" s="693">
        <v>371700</v>
      </c>
      <c r="DM27" s="720"/>
      <c r="DN27" s="720"/>
      <c r="DO27" s="720"/>
      <c r="DP27" s="720"/>
      <c r="DQ27" s="720"/>
      <c r="DR27" s="720"/>
      <c r="DS27" s="720"/>
      <c r="DT27" s="720"/>
      <c r="DU27" s="720"/>
      <c r="DV27" s="721"/>
      <c r="DW27" s="689">
        <v>8.5</v>
      </c>
      <c r="DX27" s="718"/>
      <c r="DY27" s="718"/>
      <c r="DZ27" s="718"/>
      <c r="EA27" s="718"/>
      <c r="EB27" s="718"/>
      <c r="EC27" s="719"/>
    </row>
    <row r="28" spans="2:133" ht="11.25" customHeight="1" x14ac:dyDescent="0.15">
      <c r="B28" s="681" t="s">
        <v>301</v>
      </c>
      <c r="C28" s="682"/>
      <c r="D28" s="682"/>
      <c r="E28" s="682"/>
      <c r="F28" s="682"/>
      <c r="G28" s="682"/>
      <c r="H28" s="682"/>
      <c r="I28" s="682"/>
      <c r="J28" s="682"/>
      <c r="K28" s="682"/>
      <c r="L28" s="682"/>
      <c r="M28" s="682"/>
      <c r="N28" s="682"/>
      <c r="O28" s="682"/>
      <c r="P28" s="682"/>
      <c r="Q28" s="683"/>
      <c r="R28" s="684">
        <v>31616</v>
      </c>
      <c r="S28" s="685"/>
      <c r="T28" s="685"/>
      <c r="U28" s="685"/>
      <c r="V28" s="685"/>
      <c r="W28" s="685"/>
      <c r="X28" s="685"/>
      <c r="Y28" s="686"/>
      <c r="Z28" s="687">
        <v>0.5</v>
      </c>
      <c r="AA28" s="687"/>
      <c r="AB28" s="687"/>
      <c r="AC28" s="687"/>
      <c r="AD28" s="688" t="s">
        <v>234</v>
      </c>
      <c r="AE28" s="688"/>
      <c r="AF28" s="688"/>
      <c r="AG28" s="688"/>
      <c r="AH28" s="688"/>
      <c r="AI28" s="688"/>
      <c r="AJ28" s="688"/>
      <c r="AK28" s="688"/>
      <c r="AL28" s="689" t="s">
        <v>136</v>
      </c>
      <c r="AM28" s="690"/>
      <c r="AN28" s="690"/>
      <c r="AO28" s="691"/>
      <c r="AP28" s="681"/>
      <c r="AQ28" s="682"/>
      <c r="AR28" s="682"/>
      <c r="AS28" s="682"/>
      <c r="AT28" s="682"/>
      <c r="AU28" s="682"/>
      <c r="AV28" s="682"/>
      <c r="AW28" s="682"/>
      <c r="AX28" s="682"/>
      <c r="AY28" s="682"/>
      <c r="AZ28" s="682"/>
      <c r="BA28" s="682"/>
      <c r="BB28" s="682"/>
      <c r="BC28" s="682"/>
      <c r="BD28" s="682"/>
      <c r="BE28" s="682"/>
      <c r="BF28" s="683"/>
      <c r="BG28" s="684"/>
      <c r="BH28" s="685"/>
      <c r="BI28" s="685"/>
      <c r="BJ28" s="685"/>
      <c r="BK28" s="685"/>
      <c r="BL28" s="685"/>
      <c r="BM28" s="685"/>
      <c r="BN28" s="686"/>
      <c r="BO28" s="687"/>
      <c r="BP28" s="687"/>
      <c r="BQ28" s="687"/>
      <c r="BR28" s="687"/>
      <c r="BS28" s="693"/>
      <c r="BT28" s="685"/>
      <c r="BU28" s="685"/>
      <c r="BV28" s="685"/>
      <c r="BW28" s="685"/>
      <c r="BX28" s="685"/>
      <c r="BY28" s="685"/>
      <c r="BZ28" s="685"/>
      <c r="CA28" s="685"/>
      <c r="CB28" s="694"/>
      <c r="CD28" s="699" t="s">
        <v>302</v>
      </c>
      <c r="CE28" s="700"/>
      <c r="CF28" s="700"/>
      <c r="CG28" s="700"/>
      <c r="CH28" s="700"/>
      <c r="CI28" s="700"/>
      <c r="CJ28" s="700"/>
      <c r="CK28" s="700"/>
      <c r="CL28" s="700"/>
      <c r="CM28" s="700"/>
      <c r="CN28" s="700"/>
      <c r="CO28" s="700"/>
      <c r="CP28" s="700"/>
      <c r="CQ28" s="701"/>
      <c r="CR28" s="684">
        <v>629684</v>
      </c>
      <c r="CS28" s="685"/>
      <c r="CT28" s="685"/>
      <c r="CU28" s="685"/>
      <c r="CV28" s="685"/>
      <c r="CW28" s="685"/>
      <c r="CX28" s="685"/>
      <c r="CY28" s="686"/>
      <c r="CZ28" s="689">
        <v>9.9</v>
      </c>
      <c r="DA28" s="718"/>
      <c r="DB28" s="718"/>
      <c r="DC28" s="722"/>
      <c r="DD28" s="693">
        <v>629684</v>
      </c>
      <c r="DE28" s="685"/>
      <c r="DF28" s="685"/>
      <c r="DG28" s="685"/>
      <c r="DH28" s="685"/>
      <c r="DI28" s="685"/>
      <c r="DJ28" s="685"/>
      <c r="DK28" s="686"/>
      <c r="DL28" s="693">
        <v>629684</v>
      </c>
      <c r="DM28" s="685"/>
      <c r="DN28" s="685"/>
      <c r="DO28" s="685"/>
      <c r="DP28" s="685"/>
      <c r="DQ28" s="685"/>
      <c r="DR28" s="685"/>
      <c r="DS28" s="685"/>
      <c r="DT28" s="685"/>
      <c r="DU28" s="685"/>
      <c r="DV28" s="686"/>
      <c r="DW28" s="689">
        <v>14.4</v>
      </c>
      <c r="DX28" s="718"/>
      <c r="DY28" s="718"/>
      <c r="DZ28" s="718"/>
      <c r="EA28" s="718"/>
      <c r="EB28" s="718"/>
      <c r="EC28" s="719"/>
    </row>
    <row r="29" spans="2:133" ht="11.25" customHeight="1" x14ac:dyDescent="0.15">
      <c r="B29" s="681" t="s">
        <v>303</v>
      </c>
      <c r="C29" s="682"/>
      <c r="D29" s="682"/>
      <c r="E29" s="682"/>
      <c r="F29" s="682"/>
      <c r="G29" s="682"/>
      <c r="H29" s="682"/>
      <c r="I29" s="682"/>
      <c r="J29" s="682"/>
      <c r="K29" s="682"/>
      <c r="L29" s="682"/>
      <c r="M29" s="682"/>
      <c r="N29" s="682"/>
      <c r="O29" s="682"/>
      <c r="P29" s="682"/>
      <c r="Q29" s="683"/>
      <c r="R29" s="684">
        <v>77873</v>
      </c>
      <c r="S29" s="685"/>
      <c r="T29" s="685"/>
      <c r="U29" s="685"/>
      <c r="V29" s="685"/>
      <c r="W29" s="685"/>
      <c r="X29" s="685"/>
      <c r="Y29" s="686"/>
      <c r="Z29" s="687">
        <v>1.2</v>
      </c>
      <c r="AA29" s="687"/>
      <c r="AB29" s="687"/>
      <c r="AC29" s="687"/>
      <c r="AD29" s="688">
        <v>9811</v>
      </c>
      <c r="AE29" s="688"/>
      <c r="AF29" s="688"/>
      <c r="AG29" s="688"/>
      <c r="AH29" s="688"/>
      <c r="AI29" s="688"/>
      <c r="AJ29" s="688"/>
      <c r="AK29" s="688"/>
      <c r="AL29" s="689">
        <v>0.2</v>
      </c>
      <c r="AM29" s="690"/>
      <c r="AN29" s="690"/>
      <c r="AO29" s="691"/>
      <c r="AP29" s="725"/>
      <c r="AQ29" s="726"/>
      <c r="AR29" s="726"/>
      <c r="AS29" s="726"/>
      <c r="AT29" s="726"/>
      <c r="AU29" s="726"/>
      <c r="AV29" s="726"/>
      <c r="AW29" s="726"/>
      <c r="AX29" s="726"/>
      <c r="AY29" s="726"/>
      <c r="AZ29" s="726"/>
      <c r="BA29" s="726"/>
      <c r="BB29" s="726"/>
      <c r="BC29" s="726"/>
      <c r="BD29" s="726"/>
      <c r="BE29" s="726"/>
      <c r="BF29" s="727"/>
      <c r="BG29" s="684"/>
      <c r="BH29" s="685"/>
      <c r="BI29" s="685"/>
      <c r="BJ29" s="685"/>
      <c r="BK29" s="685"/>
      <c r="BL29" s="685"/>
      <c r="BM29" s="685"/>
      <c r="BN29" s="686"/>
      <c r="BO29" s="687"/>
      <c r="BP29" s="687"/>
      <c r="BQ29" s="687"/>
      <c r="BR29" s="687"/>
      <c r="BS29" s="688"/>
      <c r="BT29" s="688"/>
      <c r="BU29" s="688"/>
      <c r="BV29" s="688"/>
      <c r="BW29" s="688"/>
      <c r="BX29" s="688"/>
      <c r="BY29" s="688"/>
      <c r="BZ29" s="688"/>
      <c r="CA29" s="688"/>
      <c r="CB29" s="692"/>
      <c r="CD29" s="728" t="s">
        <v>304</v>
      </c>
      <c r="CE29" s="729"/>
      <c r="CF29" s="699" t="s">
        <v>305</v>
      </c>
      <c r="CG29" s="700"/>
      <c r="CH29" s="700"/>
      <c r="CI29" s="700"/>
      <c r="CJ29" s="700"/>
      <c r="CK29" s="700"/>
      <c r="CL29" s="700"/>
      <c r="CM29" s="700"/>
      <c r="CN29" s="700"/>
      <c r="CO29" s="700"/>
      <c r="CP29" s="700"/>
      <c r="CQ29" s="701"/>
      <c r="CR29" s="684">
        <v>629684</v>
      </c>
      <c r="CS29" s="720"/>
      <c r="CT29" s="720"/>
      <c r="CU29" s="720"/>
      <c r="CV29" s="720"/>
      <c r="CW29" s="720"/>
      <c r="CX29" s="720"/>
      <c r="CY29" s="721"/>
      <c r="CZ29" s="689">
        <v>9.9</v>
      </c>
      <c r="DA29" s="718"/>
      <c r="DB29" s="718"/>
      <c r="DC29" s="722"/>
      <c r="DD29" s="693">
        <v>629684</v>
      </c>
      <c r="DE29" s="720"/>
      <c r="DF29" s="720"/>
      <c r="DG29" s="720"/>
      <c r="DH29" s="720"/>
      <c r="DI29" s="720"/>
      <c r="DJ29" s="720"/>
      <c r="DK29" s="721"/>
      <c r="DL29" s="693">
        <v>629684</v>
      </c>
      <c r="DM29" s="720"/>
      <c r="DN29" s="720"/>
      <c r="DO29" s="720"/>
      <c r="DP29" s="720"/>
      <c r="DQ29" s="720"/>
      <c r="DR29" s="720"/>
      <c r="DS29" s="720"/>
      <c r="DT29" s="720"/>
      <c r="DU29" s="720"/>
      <c r="DV29" s="721"/>
      <c r="DW29" s="689">
        <v>14.4</v>
      </c>
      <c r="DX29" s="718"/>
      <c r="DY29" s="718"/>
      <c r="DZ29" s="718"/>
      <c r="EA29" s="718"/>
      <c r="EB29" s="718"/>
      <c r="EC29" s="719"/>
    </row>
    <row r="30" spans="2:133" ht="11.25" customHeight="1" x14ac:dyDescent="0.15">
      <c r="B30" s="681" t="s">
        <v>306</v>
      </c>
      <c r="C30" s="682"/>
      <c r="D30" s="682"/>
      <c r="E30" s="682"/>
      <c r="F30" s="682"/>
      <c r="G30" s="682"/>
      <c r="H30" s="682"/>
      <c r="I30" s="682"/>
      <c r="J30" s="682"/>
      <c r="K30" s="682"/>
      <c r="L30" s="682"/>
      <c r="M30" s="682"/>
      <c r="N30" s="682"/>
      <c r="O30" s="682"/>
      <c r="P30" s="682"/>
      <c r="Q30" s="683"/>
      <c r="R30" s="684">
        <v>72462</v>
      </c>
      <c r="S30" s="685"/>
      <c r="T30" s="685"/>
      <c r="U30" s="685"/>
      <c r="V30" s="685"/>
      <c r="W30" s="685"/>
      <c r="X30" s="685"/>
      <c r="Y30" s="686"/>
      <c r="Z30" s="687">
        <v>1.1000000000000001</v>
      </c>
      <c r="AA30" s="687"/>
      <c r="AB30" s="687"/>
      <c r="AC30" s="687"/>
      <c r="AD30" s="688" t="s">
        <v>234</v>
      </c>
      <c r="AE30" s="688"/>
      <c r="AF30" s="688"/>
      <c r="AG30" s="688"/>
      <c r="AH30" s="688"/>
      <c r="AI30" s="688"/>
      <c r="AJ30" s="688"/>
      <c r="AK30" s="688"/>
      <c r="AL30" s="689" t="s">
        <v>234</v>
      </c>
      <c r="AM30" s="690"/>
      <c r="AN30" s="690"/>
      <c r="AO30" s="691"/>
      <c r="AP30" s="663" t="s">
        <v>222</v>
      </c>
      <c r="AQ30" s="664"/>
      <c r="AR30" s="664"/>
      <c r="AS30" s="664"/>
      <c r="AT30" s="664"/>
      <c r="AU30" s="664"/>
      <c r="AV30" s="664"/>
      <c r="AW30" s="664"/>
      <c r="AX30" s="664"/>
      <c r="AY30" s="664"/>
      <c r="AZ30" s="664"/>
      <c r="BA30" s="664"/>
      <c r="BB30" s="664"/>
      <c r="BC30" s="664"/>
      <c r="BD30" s="664"/>
      <c r="BE30" s="664"/>
      <c r="BF30" s="665"/>
      <c r="BG30" s="663" t="s">
        <v>307</v>
      </c>
      <c r="BH30" s="737"/>
      <c r="BI30" s="737"/>
      <c r="BJ30" s="737"/>
      <c r="BK30" s="737"/>
      <c r="BL30" s="737"/>
      <c r="BM30" s="737"/>
      <c r="BN30" s="737"/>
      <c r="BO30" s="737"/>
      <c r="BP30" s="737"/>
      <c r="BQ30" s="738"/>
      <c r="BR30" s="663" t="s">
        <v>308</v>
      </c>
      <c r="BS30" s="737"/>
      <c r="BT30" s="737"/>
      <c r="BU30" s="737"/>
      <c r="BV30" s="737"/>
      <c r="BW30" s="737"/>
      <c r="BX30" s="737"/>
      <c r="BY30" s="737"/>
      <c r="BZ30" s="737"/>
      <c r="CA30" s="737"/>
      <c r="CB30" s="738"/>
      <c r="CD30" s="730"/>
      <c r="CE30" s="731"/>
      <c r="CF30" s="699" t="s">
        <v>309</v>
      </c>
      <c r="CG30" s="700"/>
      <c r="CH30" s="700"/>
      <c r="CI30" s="700"/>
      <c r="CJ30" s="700"/>
      <c r="CK30" s="700"/>
      <c r="CL30" s="700"/>
      <c r="CM30" s="700"/>
      <c r="CN30" s="700"/>
      <c r="CO30" s="700"/>
      <c r="CP30" s="700"/>
      <c r="CQ30" s="701"/>
      <c r="CR30" s="684">
        <v>595150</v>
      </c>
      <c r="CS30" s="685"/>
      <c r="CT30" s="685"/>
      <c r="CU30" s="685"/>
      <c r="CV30" s="685"/>
      <c r="CW30" s="685"/>
      <c r="CX30" s="685"/>
      <c r="CY30" s="686"/>
      <c r="CZ30" s="689">
        <v>9.4</v>
      </c>
      <c r="DA30" s="718"/>
      <c r="DB30" s="718"/>
      <c r="DC30" s="722"/>
      <c r="DD30" s="693">
        <v>595150</v>
      </c>
      <c r="DE30" s="685"/>
      <c r="DF30" s="685"/>
      <c r="DG30" s="685"/>
      <c r="DH30" s="685"/>
      <c r="DI30" s="685"/>
      <c r="DJ30" s="685"/>
      <c r="DK30" s="686"/>
      <c r="DL30" s="693">
        <v>595150</v>
      </c>
      <c r="DM30" s="685"/>
      <c r="DN30" s="685"/>
      <c r="DO30" s="685"/>
      <c r="DP30" s="685"/>
      <c r="DQ30" s="685"/>
      <c r="DR30" s="685"/>
      <c r="DS30" s="685"/>
      <c r="DT30" s="685"/>
      <c r="DU30" s="685"/>
      <c r="DV30" s="686"/>
      <c r="DW30" s="689">
        <v>13.6</v>
      </c>
      <c r="DX30" s="718"/>
      <c r="DY30" s="718"/>
      <c r="DZ30" s="718"/>
      <c r="EA30" s="718"/>
      <c r="EB30" s="718"/>
      <c r="EC30" s="719"/>
    </row>
    <row r="31" spans="2:133" ht="11.25" customHeight="1" x14ac:dyDescent="0.15">
      <c r="B31" s="681" t="s">
        <v>310</v>
      </c>
      <c r="C31" s="682"/>
      <c r="D31" s="682"/>
      <c r="E31" s="682"/>
      <c r="F31" s="682"/>
      <c r="G31" s="682"/>
      <c r="H31" s="682"/>
      <c r="I31" s="682"/>
      <c r="J31" s="682"/>
      <c r="K31" s="682"/>
      <c r="L31" s="682"/>
      <c r="M31" s="682"/>
      <c r="N31" s="682"/>
      <c r="O31" s="682"/>
      <c r="P31" s="682"/>
      <c r="Q31" s="683"/>
      <c r="R31" s="684">
        <v>610484</v>
      </c>
      <c r="S31" s="685"/>
      <c r="T31" s="685"/>
      <c r="U31" s="685"/>
      <c r="V31" s="685"/>
      <c r="W31" s="685"/>
      <c r="X31" s="685"/>
      <c r="Y31" s="686"/>
      <c r="Z31" s="687">
        <v>9.1</v>
      </c>
      <c r="AA31" s="687"/>
      <c r="AB31" s="687"/>
      <c r="AC31" s="687"/>
      <c r="AD31" s="688" t="s">
        <v>136</v>
      </c>
      <c r="AE31" s="688"/>
      <c r="AF31" s="688"/>
      <c r="AG31" s="688"/>
      <c r="AH31" s="688"/>
      <c r="AI31" s="688"/>
      <c r="AJ31" s="688"/>
      <c r="AK31" s="688"/>
      <c r="AL31" s="689" t="s">
        <v>136</v>
      </c>
      <c r="AM31" s="690"/>
      <c r="AN31" s="690"/>
      <c r="AO31" s="691"/>
      <c r="AP31" s="741" t="s">
        <v>311</v>
      </c>
      <c r="AQ31" s="742"/>
      <c r="AR31" s="742"/>
      <c r="AS31" s="742"/>
      <c r="AT31" s="747" t="s">
        <v>312</v>
      </c>
      <c r="AU31" s="229"/>
      <c r="AV31" s="229"/>
      <c r="AW31" s="229"/>
      <c r="AX31" s="670" t="s">
        <v>187</v>
      </c>
      <c r="AY31" s="671"/>
      <c r="AZ31" s="671"/>
      <c r="BA31" s="671"/>
      <c r="BB31" s="671"/>
      <c r="BC31" s="671"/>
      <c r="BD31" s="671"/>
      <c r="BE31" s="671"/>
      <c r="BF31" s="672"/>
      <c r="BG31" s="752">
        <v>98.8</v>
      </c>
      <c r="BH31" s="739"/>
      <c r="BI31" s="739"/>
      <c r="BJ31" s="739"/>
      <c r="BK31" s="739"/>
      <c r="BL31" s="739"/>
      <c r="BM31" s="679">
        <v>94.6</v>
      </c>
      <c r="BN31" s="739"/>
      <c r="BO31" s="739"/>
      <c r="BP31" s="739"/>
      <c r="BQ31" s="740"/>
      <c r="BR31" s="752">
        <v>98.6</v>
      </c>
      <c r="BS31" s="739"/>
      <c r="BT31" s="739"/>
      <c r="BU31" s="739"/>
      <c r="BV31" s="739"/>
      <c r="BW31" s="739"/>
      <c r="BX31" s="679">
        <v>94.4</v>
      </c>
      <c r="BY31" s="739"/>
      <c r="BZ31" s="739"/>
      <c r="CA31" s="739"/>
      <c r="CB31" s="740"/>
      <c r="CD31" s="730"/>
      <c r="CE31" s="731"/>
      <c r="CF31" s="699" t="s">
        <v>313</v>
      </c>
      <c r="CG31" s="700"/>
      <c r="CH31" s="700"/>
      <c r="CI31" s="700"/>
      <c r="CJ31" s="700"/>
      <c r="CK31" s="700"/>
      <c r="CL31" s="700"/>
      <c r="CM31" s="700"/>
      <c r="CN31" s="700"/>
      <c r="CO31" s="700"/>
      <c r="CP31" s="700"/>
      <c r="CQ31" s="701"/>
      <c r="CR31" s="684">
        <v>34534</v>
      </c>
      <c r="CS31" s="720"/>
      <c r="CT31" s="720"/>
      <c r="CU31" s="720"/>
      <c r="CV31" s="720"/>
      <c r="CW31" s="720"/>
      <c r="CX31" s="720"/>
      <c r="CY31" s="721"/>
      <c r="CZ31" s="689">
        <v>0.5</v>
      </c>
      <c r="DA31" s="718"/>
      <c r="DB31" s="718"/>
      <c r="DC31" s="722"/>
      <c r="DD31" s="693">
        <v>34534</v>
      </c>
      <c r="DE31" s="720"/>
      <c r="DF31" s="720"/>
      <c r="DG31" s="720"/>
      <c r="DH31" s="720"/>
      <c r="DI31" s="720"/>
      <c r="DJ31" s="720"/>
      <c r="DK31" s="721"/>
      <c r="DL31" s="693">
        <v>34534</v>
      </c>
      <c r="DM31" s="720"/>
      <c r="DN31" s="720"/>
      <c r="DO31" s="720"/>
      <c r="DP31" s="720"/>
      <c r="DQ31" s="720"/>
      <c r="DR31" s="720"/>
      <c r="DS31" s="720"/>
      <c r="DT31" s="720"/>
      <c r="DU31" s="720"/>
      <c r="DV31" s="721"/>
      <c r="DW31" s="689">
        <v>0.8</v>
      </c>
      <c r="DX31" s="718"/>
      <c r="DY31" s="718"/>
      <c r="DZ31" s="718"/>
      <c r="EA31" s="718"/>
      <c r="EB31" s="718"/>
      <c r="EC31" s="719"/>
    </row>
    <row r="32" spans="2:133" ht="11.25" customHeight="1" x14ac:dyDescent="0.15">
      <c r="B32" s="734" t="s">
        <v>314</v>
      </c>
      <c r="C32" s="735"/>
      <c r="D32" s="735"/>
      <c r="E32" s="735"/>
      <c r="F32" s="735"/>
      <c r="G32" s="735"/>
      <c r="H32" s="735"/>
      <c r="I32" s="735"/>
      <c r="J32" s="735"/>
      <c r="K32" s="735"/>
      <c r="L32" s="735"/>
      <c r="M32" s="735"/>
      <c r="N32" s="735"/>
      <c r="O32" s="735"/>
      <c r="P32" s="735"/>
      <c r="Q32" s="736"/>
      <c r="R32" s="684" t="s">
        <v>234</v>
      </c>
      <c r="S32" s="685"/>
      <c r="T32" s="685"/>
      <c r="U32" s="685"/>
      <c r="V32" s="685"/>
      <c r="W32" s="685"/>
      <c r="X32" s="685"/>
      <c r="Y32" s="686"/>
      <c r="Z32" s="687" t="s">
        <v>234</v>
      </c>
      <c r="AA32" s="687"/>
      <c r="AB32" s="687"/>
      <c r="AC32" s="687"/>
      <c r="AD32" s="688" t="s">
        <v>136</v>
      </c>
      <c r="AE32" s="688"/>
      <c r="AF32" s="688"/>
      <c r="AG32" s="688"/>
      <c r="AH32" s="688"/>
      <c r="AI32" s="688"/>
      <c r="AJ32" s="688"/>
      <c r="AK32" s="688"/>
      <c r="AL32" s="689" t="s">
        <v>234</v>
      </c>
      <c r="AM32" s="690"/>
      <c r="AN32" s="690"/>
      <c r="AO32" s="691"/>
      <c r="AP32" s="743"/>
      <c r="AQ32" s="744"/>
      <c r="AR32" s="744"/>
      <c r="AS32" s="744"/>
      <c r="AT32" s="748"/>
      <c r="AU32" s="228" t="s">
        <v>315</v>
      </c>
      <c r="AV32" s="228"/>
      <c r="AW32" s="228"/>
      <c r="AX32" s="681" t="s">
        <v>316</v>
      </c>
      <c r="AY32" s="682"/>
      <c r="AZ32" s="682"/>
      <c r="BA32" s="682"/>
      <c r="BB32" s="682"/>
      <c r="BC32" s="682"/>
      <c r="BD32" s="682"/>
      <c r="BE32" s="682"/>
      <c r="BF32" s="683"/>
      <c r="BG32" s="753">
        <v>98.6</v>
      </c>
      <c r="BH32" s="720"/>
      <c r="BI32" s="720"/>
      <c r="BJ32" s="720"/>
      <c r="BK32" s="720"/>
      <c r="BL32" s="720"/>
      <c r="BM32" s="690">
        <v>95.7</v>
      </c>
      <c r="BN32" s="750"/>
      <c r="BO32" s="750"/>
      <c r="BP32" s="750"/>
      <c r="BQ32" s="751"/>
      <c r="BR32" s="753">
        <v>98.2</v>
      </c>
      <c r="BS32" s="720"/>
      <c r="BT32" s="720"/>
      <c r="BU32" s="720"/>
      <c r="BV32" s="720"/>
      <c r="BW32" s="720"/>
      <c r="BX32" s="690">
        <v>95.3</v>
      </c>
      <c r="BY32" s="750"/>
      <c r="BZ32" s="750"/>
      <c r="CA32" s="750"/>
      <c r="CB32" s="751"/>
      <c r="CD32" s="732"/>
      <c r="CE32" s="733"/>
      <c r="CF32" s="699" t="s">
        <v>317</v>
      </c>
      <c r="CG32" s="700"/>
      <c r="CH32" s="700"/>
      <c r="CI32" s="700"/>
      <c r="CJ32" s="700"/>
      <c r="CK32" s="700"/>
      <c r="CL32" s="700"/>
      <c r="CM32" s="700"/>
      <c r="CN32" s="700"/>
      <c r="CO32" s="700"/>
      <c r="CP32" s="700"/>
      <c r="CQ32" s="701"/>
      <c r="CR32" s="684" t="s">
        <v>234</v>
      </c>
      <c r="CS32" s="685"/>
      <c r="CT32" s="685"/>
      <c r="CU32" s="685"/>
      <c r="CV32" s="685"/>
      <c r="CW32" s="685"/>
      <c r="CX32" s="685"/>
      <c r="CY32" s="686"/>
      <c r="CZ32" s="689" t="s">
        <v>234</v>
      </c>
      <c r="DA32" s="718"/>
      <c r="DB32" s="718"/>
      <c r="DC32" s="722"/>
      <c r="DD32" s="693" t="s">
        <v>234</v>
      </c>
      <c r="DE32" s="685"/>
      <c r="DF32" s="685"/>
      <c r="DG32" s="685"/>
      <c r="DH32" s="685"/>
      <c r="DI32" s="685"/>
      <c r="DJ32" s="685"/>
      <c r="DK32" s="686"/>
      <c r="DL32" s="693" t="s">
        <v>136</v>
      </c>
      <c r="DM32" s="685"/>
      <c r="DN32" s="685"/>
      <c r="DO32" s="685"/>
      <c r="DP32" s="685"/>
      <c r="DQ32" s="685"/>
      <c r="DR32" s="685"/>
      <c r="DS32" s="685"/>
      <c r="DT32" s="685"/>
      <c r="DU32" s="685"/>
      <c r="DV32" s="686"/>
      <c r="DW32" s="689" t="s">
        <v>136</v>
      </c>
      <c r="DX32" s="718"/>
      <c r="DY32" s="718"/>
      <c r="DZ32" s="718"/>
      <c r="EA32" s="718"/>
      <c r="EB32" s="718"/>
      <c r="EC32" s="719"/>
    </row>
    <row r="33" spans="2:133" ht="11.25" customHeight="1" x14ac:dyDescent="0.15">
      <c r="B33" s="681" t="s">
        <v>318</v>
      </c>
      <c r="C33" s="682"/>
      <c r="D33" s="682"/>
      <c r="E33" s="682"/>
      <c r="F33" s="682"/>
      <c r="G33" s="682"/>
      <c r="H33" s="682"/>
      <c r="I33" s="682"/>
      <c r="J33" s="682"/>
      <c r="K33" s="682"/>
      <c r="L33" s="682"/>
      <c r="M33" s="682"/>
      <c r="N33" s="682"/>
      <c r="O33" s="682"/>
      <c r="P33" s="682"/>
      <c r="Q33" s="683"/>
      <c r="R33" s="684">
        <v>414228</v>
      </c>
      <c r="S33" s="685"/>
      <c r="T33" s="685"/>
      <c r="U33" s="685"/>
      <c r="V33" s="685"/>
      <c r="W33" s="685"/>
      <c r="X33" s="685"/>
      <c r="Y33" s="686"/>
      <c r="Z33" s="687">
        <v>6.2</v>
      </c>
      <c r="AA33" s="687"/>
      <c r="AB33" s="687"/>
      <c r="AC33" s="687"/>
      <c r="AD33" s="688" t="s">
        <v>234</v>
      </c>
      <c r="AE33" s="688"/>
      <c r="AF33" s="688"/>
      <c r="AG33" s="688"/>
      <c r="AH33" s="688"/>
      <c r="AI33" s="688"/>
      <c r="AJ33" s="688"/>
      <c r="AK33" s="688"/>
      <c r="AL33" s="689" t="s">
        <v>136</v>
      </c>
      <c r="AM33" s="690"/>
      <c r="AN33" s="690"/>
      <c r="AO33" s="691"/>
      <c r="AP33" s="745"/>
      <c r="AQ33" s="746"/>
      <c r="AR33" s="746"/>
      <c r="AS33" s="746"/>
      <c r="AT33" s="749"/>
      <c r="AU33" s="230"/>
      <c r="AV33" s="230"/>
      <c r="AW33" s="230"/>
      <c r="AX33" s="725" t="s">
        <v>319</v>
      </c>
      <c r="AY33" s="726"/>
      <c r="AZ33" s="726"/>
      <c r="BA33" s="726"/>
      <c r="BB33" s="726"/>
      <c r="BC33" s="726"/>
      <c r="BD33" s="726"/>
      <c r="BE33" s="726"/>
      <c r="BF33" s="727"/>
      <c r="BG33" s="754">
        <v>98.9</v>
      </c>
      <c r="BH33" s="755"/>
      <c r="BI33" s="755"/>
      <c r="BJ33" s="755"/>
      <c r="BK33" s="755"/>
      <c r="BL33" s="755"/>
      <c r="BM33" s="756">
        <v>92.7</v>
      </c>
      <c r="BN33" s="755"/>
      <c r="BO33" s="755"/>
      <c r="BP33" s="755"/>
      <c r="BQ33" s="757"/>
      <c r="BR33" s="754">
        <v>98.9</v>
      </c>
      <c r="BS33" s="755"/>
      <c r="BT33" s="755"/>
      <c r="BU33" s="755"/>
      <c r="BV33" s="755"/>
      <c r="BW33" s="755"/>
      <c r="BX33" s="756">
        <v>92.6</v>
      </c>
      <c r="BY33" s="755"/>
      <c r="BZ33" s="755"/>
      <c r="CA33" s="755"/>
      <c r="CB33" s="757"/>
      <c r="CD33" s="699" t="s">
        <v>320</v>
      </c>
      <c r="CE33" s="700"/>
      <c r="CF33" s="700"/>
      <c r="CG33" s="700"/>
      <c r="CH33" s="700"/>
      <c r="CI33" s="700"/>
      <c r="CJ33" s="700"/>
      <c r="CK33" s="700"/>
      <c r="CL33" s="700"/>
      <c r="CM33" s="700"/>
      <c r="CN33" s="700"/>
      <c r="CO33" s="700"/>
      <c r="CP33" s="700"/>
      <c r="CQ33" s="701"/>
      <c r="CR33" s="684">
        <v>3047936</v>
      </c>
      <c r="CS33" s="720"/>
      <c r="CT33" s="720"/>
      <c r="CU33" s="720"/>
      <c r="CV33" s="720"/>
      <c r="CW33" s="720"/>
      <c r="CX33" s="720"/>
      <c r="CY33" s="721"/>
      <c r="CZ33" s="689">
        <v>48.1</v>
      </c>
      <c r="DA33" s="718"/>
      <c r="DB33" s="718"/>
      <c r="DC33" s="722"/>
      <c r="DD33" s="693">
        <v>2581165</v>
      </c>
      <c r="DE33" s="720"/>
      <c r="DF33" s="720"/>
      <c r="DG33" s="720"/>
      <c r="DH33" s="720"/>
      <c r="DI33" s="720"/>
      <c r="DJ33" s="720"/>
      <c r="DK33" s="721"/>
      <c r="DL33" s="693">
        <v>2032465</v>
      </c>
      <c r="DM33" s="720"/>
      <c r="DN33" s="720"/>
      <c r="DO33" s="720"/>
      <c r="DP33" s="720"/>
      <c r="DQ33" s="720"/>
      <c r="DR33" s="720"/>
      <c r="DS33" s="720"/>
      <c r="DT33" s="720"/>
      <c r="DU33" s="720"/>
      <c r="DV33" s="721"/>
      <c r="DW33" s="689">
        <v>46.6</v>
      </c>
      <c r="DX33" s="718"/>
      <c r="DY33" s="718"/>
      <c r="DZ33" s="718"/>
      <c r="EA33" s="718"/>
      <c r="EB33" s="718"/>
      <c r="EC33" s="719"/>
    </row>
    <row r="34" spans="2:133" ht="11.25" customHeight="1" x14ac:dyDescent="0.15">
      <c r="B34" s="681" t="s">
        <v>321</v>
      </c>
      <c r="C34" s="682"/>
      <c r="D34" s="682"/>
      <c r="E34" s="682"/>
      <c r="F34" s="682"/>
      <c r="G34" s="682"/>
      <c r="H34" s="682"/>
      <c r="I34" s="682"/>
      <c r="J34" s="682"/>
      <c r="K34" s="682"/>
      <c r="L34" s="682"/>
      <c r="M34" s="682"/>
      <c r="N34" s="682"/>
      <c r="O34" s="682"/>
      <c r="P34" s="682"/>
      <c r="Q34" s="683"/>
      <c r="R34" s="684">
        <v>27243</v>
      </c>
      <c r="S34" s="685"/>
      <c r="T34" s="685"/>
      <c r="U34" s="685"/>
      <c r="V34" s="685"/>
      <c r="W34" s="685"/>
      <c r="X34" s="685"/>
      <c r="Y34" s="686"/>
      <c r="Z34" s="687">
        <v>0.4</v>
      </c>
      <c r="AA34" s="687"/>
      <c r="AB34" s="687"/>
      <c r="AC34" s="687"/>
      <c r="AD34" s="688" t="s">
        <v>136</v>
      </c>
      <c r="AE34" s="688"/>
      <c r="AF34" s="688"/>
      <c r="AG34" s="688"/>
      <c r="AH34" s="688"/>
      <c r="AI34" s="688"/>
      <c r="AJ34" s="688"/>
      <c r="AK34" s="688"/>
      <c r="AL34" s="689" t="s">
        <v>234</v>
      </c>
      <c r="AM34" s="690"/>
      <c r="AN34" s="690"/>
      <c r="AO34" s="691"/>
      <c r="AP34" s="231"/>
      <c r="AQ34" s="232"/>
      <c r="AR34" s="228"/>
      <c r="AS34" s="229"/>
      <c r="AT34" s="229"/>
      <c r="AU34" s="229"/>
      <c r="AV34" s="229"/>
      <c r="AW34" s="229"/>
      <c r="AX34" s="229"/>
      <c r="AY34" s="229"/>
      <c r="AZ34" s="229"/>
      <c r="BA34" s="229"/>
      <c r="BB34" s="229"/>
      <c r="BC34" s="229"/>
      <c r="BD34" s="229"/>
      <c r="BE34" s="229"/>
      <c r="BF34" s="229"/>
      <c r="BG34" s="232"/>
      <c r="BH34" s="232"/>
      <c r="BI34" s="232"/>
      <c r="BJ34" s="232"/>
      <c r="BK34" s="232"/>
      <c r="BL34" s="232"/>
      <c r="BM34" s="232"/>
      <c r="BN34" s="232"/>
      <c r="BO34" s="232"/>
      <c r="BP34" s="232"/>
      <c r="BQ34" s="232"/>
      <c r="BR34" s="232"/>
      <c r="BS34" s="232"/>
      <c r="BT34" s="232"/>
      <c r="BU34" s="232"/>
      <c r="BV34" s="232"/>
      <c r="BW34" s="232"/>
      <c r="BX34" s="232"/>
      <c r="BY34" s="232"/>
      <c r="BZ34" s="232"/>
      <c r="CA34" s="232"/>
      <c r="CB34" s="232"/>
      <c r="CD34" s="699" t="s">
        <v>322</v>
      </c>
      <c r="CE34" s="700"/>
      <c r="CF34" s="700"/>
      <c r="CG34" s="700"/>
      <c r="CH34" s="700"/>
      <c r="CI34" s="700"/>
      <c r="CJ34" s="700"/>
      <c r="CK34" s="700"/>
      <c r="CL34" s="700"/>
      <c r="CM34" s="700"/>
      <c r="CN34" s="700"/>
      <c r="CO34" s="700"/>
      <c r="CP34" s="700"/>
      <c r="CQ34" s="701"/>
      <c r="CR34" s="684">
        <v>968725</v>
      </c>
      <c r="CS34" s="685"/>
      <c r="CT34" s="685"/>
      <c r="CU34" s="685"/>
      <c r="CV34" s="685"/>
      <c r="CW34" s="685"/>
      <c r="CX34" s="685"/>
      <c r="CY34" s="686"/>
      <c r="CZ34" s="689">
        <v>15.3</v>
      </c>
      <c r="DA34" s="718"/>
      <c r="DB34" s="718"/>
      <c r="DC34" s="722"/>
      <c r="DD34" s="693">
        <v>742612</v>
      </c>
      <c r="DE34" s="685"/>
      <c r="DF34" s="685"/>
      <c r="DG34" s="685"/>
      <c r="DH34" s="685"/>
      <c r="DI34" s="685"/>
      <c r="DJ34" s="685"/>
      <c r="DK34" s="686"/>
      <c r="DL34" s="693">
        <v>693563</v>
      </c>
      <c r="DM34" s="685"/>
      <c r="DN34" s="685"/>
      <c r="DO34" s="685"/>
      <c r="DP34" s="685"/>
      <c r="DQ34" s="685"/>
      <c r="DR34" s="685"/>
      <c r="DS34" s="685"/>
      <c r="DT34" s="685"/>
      <c r="DU34" s="685"/>
      <c r="DV34" s="686"/>
      <c r="DW34" s="689">
        <v>15.9</v>
      </c>
      <c r="DX34" s="718"/>
      <c r="DY34" s="718"/>
      <c r="DZ34" s="718"/>
      <c r="EA34" s="718"/>
      <c r="EB34" s="718"/>
      <c r="EC34" s="719"/>
    </row>
    <row r="35" spans="2:133" ht="11.25" customHeight="1" x14ac:dyDescent="0.15">
      <c r="B35" s="681" t="s">
        <v>323</v>
      </c>
      <c r="C35" s="682"/>
      <c r="D35" s="682"/>
      <c r="E35" s="682"/>
      <c r="F35" s="682"/>
      <c r="G35" s="682"/>
      <c r="H35" s="682"/>
      <c r="I35" s="682"/>
      <c r="J35" s="682"/>
      <c r="K35" s="682"/>
      <c r="L35" s="682"/>
      <c r="M35" s="682"/>
      <c r="N35" s="682"/>
      <c r="O35" s="682"/>
      <c r="P35" s="682"/>
      <c r="Q35" s="683"/>
      <c r="R35" s="684">
        <v>10604</v>
      </c>
      <c r="S35" s="685"/>
      <c r="T35" s="685"/>
      <c r="U35" s="685"/>
      <c r="V35" s="685"/>
      <c r="W35" s="685"/>
      <c r="X35" s="685"/>
      <c r="Y35" s="686"/>
      <c r="Z35" s="687">
        <v>0.2</v>
      </c>
      <c r="AA35" s="687"/>
      <c r="AB35" s="687"/>
      <c r="AC35" s="687"/>
      <c r="AD35" s="688" t="s">
        <v>234</v>
      </c>
      <c r="AE35" s="688"/>
      <c r="AF35" s="688"/>
      <c r="AG35" s="688"/>
      <c r="AH35" s="688"/>
      <c r="AI35" s="688"/>
      <c r="AJ35" s="688"/>
      <c r="AK35" s="688"/>
      <c r="AL35" s="689" t="s">
        <v>234</v>
      </c>
      <c r="AM35" s="690"/>
      <c r="AN35" s="690"/>
      <c r="AO35" s="691"/>
      <c r="AP35" s="233"/>
      <c r="AQ35" s="663" t="s">
        <v>324</v>
      </c>
      <c r="AR35" s="664"/>
      <c r="AS35" s="664"/>
      <c r="AT35" s="664"/>
      <c r="AU35" s="664"/>
      <c r="AV35" s="664"/>
      <c r="AW35" s="664"/>
      <c r="AX35" s="664"/>
      <c r="AY35" s="664"/>
      <c r="AZ35" s="664"/>
      <c r="BA35" s="664"/>
      <c r="BB35" s="664"/>
      <c r="BC35" s="664"/>
      <c r="BD35" s="664"/>
      <c r="BE35" s="664"/>
      <c r="BF35" s="665"/>
      <c r="BG35" s="663" t="s">
        <v>325</v>
      </c>
      <c r="BH35" s="664"/>
      <c r="BI35" s="664"/>
      <c r="BJ35" s="664"/>
      <c r="BK35" s="664"/>
      <c r="BL35" s="664"/>
      <c r="BM35" s="664"/>
      <c r="BN35" s="664"/>
      <c r="BO35" s="664"/>
      <c r="BP35" s="664"/>
      <c r="BQ35" s="664"/>
      <c r="BR35" s="664"/>
      <c r="BS35" s="664"/>
      <c r="BT35" s="664"/>
      <c r="BU35" s="664"/>
      <c r="BV35" s="664"/>
      <c r="BW35" s="664"/>
      <c r="BX35" s="664"/>
      <c r="BY35" s="664"/>
      <c r="BZ35" s="664"/>
      <c r="CA35" s="664"/>
      <c r="CB35" s="665"/>
      <c r="CD35" s="699" t="s">
        <v>326</v>
      </c>
      <c r="CE35" s="700"/>
      <c r="CF35" s="700"/>
      <c r="CG35" s="700"/>
      <c r="CH35" s="700"/>
      <c r="CI35" s="700"/>
      <c r="CJ35" s="700"/>
      <c r="CK35" s="700"/>
      <c r="CL35" s="700"/>
      <c r="CM35" s="700"/>
      <c r="CN35" s="700"/>
      <c r="CO35" s="700"/>
      <c r="CP35" s="700"/>
      <c r="CQ35" s="701"/>
      <c r="CR35" s="684">
        <v>9863</v>
      </c>
      <c r="CS35" s="720"/>
      <c r="CT35" s="720"/>
      <c r="CU35" s="720"/>
      <c r="CV35" s="720"/>
      <c r="CW35" s="720"/>
      <c r="CX35" s="720"/>
      <c r="CY35" s="721"/>
      <c r="CZ35" s="689">
        <v>0.2</v>
      </c>
      <c r="DA35" s="718"/>
      <c r="DB35" s="718"/>
      <c r="DC35" s="722"/>
      <c r="DD35" s="693">
        <v>9863</v>
      </c>
      <c r="DE35" s="720"/>
      <c r="DF35" s="720"/>
      <c r="DG35" s="720"/>
      <c r="DH35" s="720"/>
      <c r="DI35" s="720"/>
      <c r="DJ35" s="720"/>
      <c r="DK35" s="721"/>
      <c r="DL35" s="693">
        <v>9863</v>
      </c>
      <c r="DM35" s="720"/>
      <c r="DN35" s="720"/>
      <c r="DO35" s="720"/>
      <c r="DP35" s="720"/>
      <c r="DQ35" s="720"/>
      <c r="DR35" s="720"/>
      <c r="DS35" s="720"/>
      <c r="DT35" s="720"/>
      <c r="DU35" s="720"/>
      <c r="DV35" s="721"/>
      <c r="DW35" s="689">
        <v>0.2</v>
      </c>
      <c r="DX35" s="718"/>
      <c r="DY35" s="718"/>
      <c r="DZ35" s="718"/>
      <c r="EA35" s="718"/>
      <c r="EB35" s="718"/>
      <c r="EC35" s="719"/>
    </row>
    <row r="36" spans="2:133" ht="11.25" customHeight="1" x14ac:dyDescent="0.15">
      <c r="B36" s="681" t="s">
        <v>327</v>
      </c>
      <c r="C36" s="682"/>
      <c r="D36" s="682"/>
      <c r="E36" s="682"/>
      <c r="F36" s="682"/>
      <c r="G36" s="682"/>
      <c r="H36" s="682"/>
      <c r="I36" s="682"/>
      <c r="J36" s="682"/>
      <c r="K36" s="682"/>
      <c r="L36" s="682"/>
      <c r="M36" s="682"/>
      <c r="N36" s="682"/>
      <c r="O36" s="682"/>
      <c r="P36" s="682"/>
      <c r="Q36" s="683"/>
      <c r="R36" s="684">
        <v>190706</v>
      </c>
      <c r="S36" s="685"/>
      <c r="T36" s="685"/>
      <c r="U36" s="685"/>
      <c r="V36" s="685"/>
      <c r="W36" s="685"/>
      <c r="X36" s="685"/>
      <c r="Y36" s="686"/>
      <c r="Z36" s="687">
        <v>2.8</v>
      </c>
      <c r="AA36" s="687"/>
      <c r="AB36" s="687"/>
      <c r="AC36" s="687"/>
      <c r="AD36" s="688" t="s">
        <v>136</v>
      </c>
      <c r="AE36" s="688"/>
      <c r="AF36" s="688"/>
      <c r="AG36" s="688"/>
      <c r="AH36" s="688"/>
      <c r="AI36" s="688"/>
      <c r="AJ36" s="688"/>
      <c r="AK36" s="688"/>
      <c r="AL36" s="689" t="s">
        <v>136</v>
      </c>
      <c r="AM36" s="690"/>
      <c r="AN36" s="690"/>
      <c r="AO36" s="691"/>
      <c r="AP36" s="233"/>
      <c r="AQ36" s="758" t="s">
        <v>328</v>
      </c>
      <c r="AR36" s="759"/>
      <c r="AS36" s="759"/>
      <c r="AT36" s="759"/>
      <c r="AU36" s="759"/>
      <c r="AV36" s="759"/>
      <c r="AW36" s="759"/>
      <c r="AX36" s="759"/>
      <c r="AY36" s="760"/>
      <c r="AZ36" s="673">
        <v>997540</v>
      </c>
      <c r="BA36" s="674"/>
      <c r="BB36" s="674"/>
      <c r="BC36" s="674"/>
      <c r="BD36" s="674"/>
      <c r="BE36" s="674"/>
      <c r="BF36" s="761"/>
      <c r="BG36" s="695" t="s">
        <v>329</v>
      </c>
      <c r="BH36" s="696"/>
      <c r="BI36" s="696"/>
      <c r="BJ36" s="696"/>
      <c r="BK36" s="696"/>
      <c r="BL36" s="696"/>
      <c r="BM36" s="696"/>
      <c r="BN36" s="696"/>
      <c r="BO36" s="696"/>
      <c r="BP36" s="696"/>
      <c r="BQ36" s="696"/>
      <c r="BR36" s="696"/>
      <c r="BS36" s="696"/>
      <c r="BT36" s="696"/>
      <c r="BU36" s="697"/>
      <c r="BV36" s="673">
        <v>302568</v>
      </c>
      <c r="BW36" s="674"/>
      <c r="BX36" s="674"/>
      <c r="BY36" s="674"/>
      <c r="BZ36" s="674"/>
      <c r="CA36" s="674"/>
      <c r="CB36" s="761"/>
      <c r="CD36" s="699" t="s">
        <v>330</v>
      </c>
      <c r="CE36" s="700"/>
      <c r="CF36" s="700"/>
      <c r="CG36" s="700"/>
      <c r="CH36" s="700"/>
      <c r="CI36" s="700"/>
      <c r="CJ36" s="700"/>
      <c r="CK36" s="700"/>
      <c r="CL36" s="700"/>
      <c r="CM36" s="700"/>
      <c r="CN36" s="700"/>
      <c r="CO36" s="700"/>
      <c r="CP36" s="700"/>
      <c r="CQ36" s="701"/>
      <c r="CR36" s="684">
        <v>832779</v>
      </c>
      <c r="CS36" s="685"/>
      <c r="CT36" s="685"/>
      <c r="CU36" s="685"/>
      <c r="CV36" s="685"/>
      <c r="CW36" s="685"/>
      <c r="CX36" s="685"/>
      <c r="CY36" s="686"/>
      <c r="CZ36" s="689">
        <v>13.1</v>
      </c>
      <c r="DA36" s="718"/>
      <c r="DB36" s="718"/>
      <c r="DC36" s="722"/>
      <c r="DD36" s="693">
        <v>742213</v>
      </c>
      <c r="DE36" s="685"/>
      <c r="DF36" s="685"/>
      <c r="DG36" s="685"/>
      <c r="DH36" s="685"/>
      <c r="DI36" s="685"/>
      <c r="DJ36" s="685"/>
      <c r="DK36" s="686"/>
      <c r="DL36" s="693">
        <v>601747</v>
      </c>
      <c r="DM36" s="685"/>
      <c r="DN36" s="685"/>
      <c r="DO36" s="685"/>
      <c r="DP36" s="685"/>
      <c r="DQ36" s="685"/>
      <c r="DR36" s="685"/>
      <c r="DS36" s="685"/>
      <c r="DT36" s="685"/>
      <c r="DU36" s="685"/>
      <c r="DV36" s="686"/>
      <c r="DW36" s="689">
        <v>13.8</v>
      </c>
      <c r="DX36" s="718"/>
      <c r="DY36" s="718"/>
      <c r="DZ36" s="718"/>
      <c r="EA36" s="718"/>
      <c r="EB36" s="718"/>
      <c r="EC36" s="719"/>
    </row>
    <row r="37" spans="2:133" ht="11.25" customHeight="1" x14ac:dyDescent="0.15">
      <c r="B37" s="681" t="s">
        <v>331</v>
      </c>
      <c r="C37" s="682"/>
      <c r="D37" s="682"/>
      <c r="E37" s="682"/>
      <c r="F37" s="682"/>
      <c r="G37" s="682"/>
      <c r="H37" s="682"/>
      <c r="I37" s="682"/>
      <c r="J37" s="682"/>
      <c r="K37" s="682"/>
      <c r="L37" s="682"/>
      <c r="M37" s="682"/>
      <c r="N37" s="682"/>
      <c r="O37" s="682"/>
      <c r="P37" s="682"/>
      <c r="Q37" s="683"/>
      <c r="R37" s="684">
        <v>408897</v>
      </c>
      <c r="S37" s="685"/>
      <c r="T37" s="685"/>
      <c r="U37" s="685"/>
      <c r="V37" s="685"/>
      <c r="W37" s="685"/>
      <c r="X37" s="685"/>
      <c r="Y37" s="686"/>
      <c r="Z37" s="687">
        <v>6.1</v>
      </c>
      <c r="AA37" s="687"/>
      <c r="AB37" s="687"/>
      <c r="AC37" s="687"/>
      <c r="AD37" s="688" t="s">
        <v>234</v>
      </c>
      <c r="AE37" s="688"/>
      <c r="AF37" s="688"/>
      <c r="AG37" s="688"/>
      <c r="AH37" s="688"/>
      <c r="AI37" s="688"/>
      <c r="AJ37" s="688"/>
      <c r="AK37" s="688"/>
      <c r="AL37" s="689" t="s">
        <v>234</v>
      </c>
      <c r="AM37" s="690"/>
      <c r="AN37" s="690"/>
      <c r="AO37" s="691"/>
      <c r="AQ37" s="762" t="s">
        <v>332</v>
      </c>
      <c r="AR37" s="763"/>
      <c r="AS37" s="763"/>
      <c r="AT37" s="763"/>
      <c r="AU37" s="763"/>
      <c r="AV37" s="763"/>
      <c r="AW37" s="763"/>
      <c r="AX37" s="763"/>
      <c r="AY37" s="764"/>
      <c r="AZ37" s="684">
        <v>363000</v>
      </c>
      <c r="BA37" s="685"/>
      <c r="BB37" s="685"/>
      <c r="BC37" s="685"/>
      <c r="BD37" s="720"/>
      <c r="BE37" s="720"/>
      <c r="BF37" s="751"/>
      <c r="BG37" s="699" t="s">
        <v>333</v>
      </c>
      <c r="BH37" s="700"/>
      <c r="BI37" s="700"/>
      <c r="BJ37" s="700"/>
      <c r="BK37" s="700"/>
      <c r="BL37" s="700"/>
      <c r="BM37" s="700"/>
      <c r="BN37" s="700"/>
      <c r="BO37" s="700"/>
      <c r="BP37" s="700"/>
      <c r="BQ37" s="700"/>
      <c r="BR37" s="700"/>
      <c r="BS37" s="700"/>
      <c r="BT37" s="700"/>
      <c r="BU37" s="701"/>
      <c r="BV37" s="684">
        <v>294368</v>
      </c>
      <c r="BW37" s="685"/>
      <c r="BX37" s="685"/>
      <c r="BY37" s="685"/>
      <c r="BZ37" s="685"/>
      <c r="CA37" s="685"/>
      <c r="CB37" s="694"/>
      <c r="CD37" s="699" t="s">
        <v>334</v>
      </c>
      <c r="CE37" s="700"/>
      <c r="CF37" s="700"/>
      <c r="CG37" s="700"/>
      <c r="CH37" s="700"/>
      <c r="CI37" s="700"/>
      <c r="CJ37" s="700"/>
      <c r="CK37" s="700"/>
      <c r="CL37" s="700"/>
      <c r="CM37" s="700"/>
      <c r="CN37" s="700"/>
      <c r="CO37" s="700"/>
      <c r="CP37" s="700"/>
      <c r="CQ37" s="701"/>
      <c r="CR37" s="684">
        <v>195559</v>
      </c>
      <c r="CS37" s="720"/>
      <c r="CT37" s="720"/>
      <c r="CU37" s="720"/>
      <c r="CV37" s="720"/>
      <c r="CW37" s="720"/>
      <c r="CX37" s="720"/>
      <c r="CY37" s="721"/>
      <c r="CZ37" s="689">
        <v>3.1</v>
      </c>
      <c r="DA37" s="718"/>
      <c r="DB37" s="718"/>
      <c r="DC37" s="722"/>
      <c r="DD37" s="693">
        <v>190291</v>
      </c>
      <c r="DE37" s="720"/>
      <c r="DF37" s="720"/>
      <c r="DG37" s="720"/>
      <c r="DH37" s="720"/>
      <c r="DI37" s="720"/>
      <c r="DJ37" s="720"/>
      <c r="DK37" s="721"/>
      <c r="DL37" s="693">
        <v>151992</v>
      </c>
      <c r="DM37" s="720"/>
      <c r="DN37" s="720"/>
      <c r="DO37" s="720"/>
      <c r="DP37" s="720"/>
      <c r="DQ37" s="720"/>
      <c r="DR37" s="720"/>
      <c r="DS37" s="720"/>
      <c r="DT37" s="720"/>
      <c r="DU37" s="720"/>
      <c r="DV37" s="721"/>
      <c r="DW37" s="689">
        <v>3.5</v>
      </c>
      <c r="DX37" s="718"/>
      <c r="DY37" s="718"/>
      <c r="DZ37" s="718"/>
      <c r="EA37" s="718"/>
      <c r="EB37" s="718"/>
      <c r="EC37" s="719"/>
    </row>
    <row r="38" spans="2:133" ht="11.25" customHeight="1" x14ac:dyDescent="0.15">
      <c r="B38" s="681" t="s">
        <v>335</v>
      </c>
      <c r="C38" s="682"/>
      <c r="D38" s="682"/>
      <c r="E38" s="682"/>
      <c r="F38" s="682"/>
      <c r="G38" s="682"/>
      <c r="H38" s="682"/>
      <c r="I38" s="682"/>
      <c r="J38" s="682"/>
      <c r="K38" s="682"/>
      <c r="L38" s="682"/>
      <c r="M38" s="682"/>
      <c r="N38" s="682"/>
      <c r="O38" s="682"/>
      <c r="P38" s="682"/>
      <c r="Q38" s="683"/>
      <c r="R38" s="684">
        <v>133883</v>
      </c>
      <c r="S38" s="685"/>
      <c r="T38" s="685"/>
      <c r="U38" s="685"/>
      <c r="V38" s="685"/>
      <c r="W38" s="685"/>
      <c r="X38" s="685"/>
      <c r="Y38" s="686"/>
      <c r="Z38" s="687">
        <v>2</v>
      </c>
      <c r="AA38" s="687"/>
      <c r="AB38" s="687"/>
      <c r="AC38" s="687"/>
      <c r="AD38" s="688">
        <v>24</v>
      </c>
      <c r="AE38" s="688"/>
      <c r="AF38" s="688"/>
      <c r="AG38" s="688"/>
      <c r="AH38" s="688"/>
      <c r="AI38" s="688"/>
      <c r="AJ38" s="688"/>
      <c r="AK38" s="688"/>
      <c r="AL38" s="689">
        <v>0</v>
      </c>
      <c r="AM38" s="690"/>
      <c r="AN38" s="690"/>
      <c r="AO38" s="691"/>
      <c r="AQ38" s="762" t="s">
        <v>336</v>
      </c>
      <c r="AR38" s="763"/>
      <c r="AS38" s="763"/>
      <c r="AT38" s="763"/>
      <c r="AU38" s="763"/>
      <c r="AV38" s="763"/>
      <c r="AW38" s="763"/>
      <c r="AX38" s="763"/>
      <c r="AY38" s="764"/>
      <c r="AZ38" s="684">
        <v>110700</v>
      </c>
      <c r="BA38" s="685"/>
      <c r="BB38" s="685"/>
      <c r="BC38" s="685"/>
      <c r="BD38" s="720"/>
      <c r="BE38" s="720"/>
      <c r="BF38" s="751"/>
      <c r="BG38" s="699" t="s">
        <v>337</v>
      </c>
      <c r="BH38" s="700"/>
      <c r="BI38" s="700"/>
      <c r="BJ38" s="700"/>
      <c r="BK38" s="700"/>
      <c r="BL38" s="700"/>
      <c r="BM38" s="700"/>
      <c r="BN38" s="700"/>
      <c r="BO38" s="700"/>
      <c r="BP38" s="700"/>
      <c r="BQ38" s="700"/>
      <c r="BR38" s="700"/>
      <c r="BS38" s="700"/>
      <c r="BT38" s="700"/>
      <c r="BU38" s="701"/>
      <c r="BV38" s="684">
        <v>2478</v>
      </c>
      <c r="BW38" s="685"/>
      <c r="BX38" s="685"/>
      <c r="BY38" s="685"/>
      <c r="BZ38" s="685"/>
      <c r="CA38" s="685"/>
      <c r="CB38" s="694"/>
      <c r="CD38" s="699" t="s">
        <v>338</v>
      </c>
      <c r="CE38" s="700"/>
      <c r="CF38" s="700"/>
      <c r="CG38" s="700"/>
      <c r="CH38" s="700"/>
      <c r="CI38" s="700"/>
      <c r="CJ38" s="700"/>
      <c r="CK38" s="700"/>
      <c r="CL38" s="700"/>
      <c r="CM38" s="700"/>
      <c r="CN38" s="700"/>
      <c r="CO38" s="700"/>
      <c r="CP38" s="700"/>
      <c r="CQ38" s="701"/>
      <c r="CR38" s="684">
        <v>988752</v>
      </c>
      <c r="CS38" s="685"/>
      <c r="CT38" s="685"/>
      <c r="CU38" s="685"/>
      <c r="CV38" s="685"/>
      <c r="CW38" s="685"/>
      <c r="CX38" s="685"/>
      <c r="CY38" s="686"/>
      <c r="CZ38" s="689">
        <v>15.6</v>
      </c>
      <c r="DA38" s="718"/>
      <c r="DB38" s="718"/>
      <c r="DC38" s="722"/>
      <c r="DD38" s="693">
        <v>848742</v>
      </c>
      <c r="DE38" s="685"/>
      <c r="DF38" s="685"/>
      <c r="DG38" s="685"/>
      <c r="DH38" s="685"/>
      <c r="DI38" s="685"/>
      <c r="DJ38" s="685"/>
      <c r="DK38" s="686"/>
      <c r="DL38" s="693">
        <v>727292</v>
      </c>
      <c r="DM38" s="685"/>
      <c r="DN38" s="685"/>
      <c r="DO38" s="685"/>
      <c r="DP38" s="685"/>
      <c r="DQ38" s="685"/>
      <c r="DR38" s="685"/>
      <c r="DS38" s="685"/>
      <c r="DT38" s="685"/>
      <c r="DU38" s="685"/>
      <c r="DV38" s="686"/>
      <c r="DW38" s="689">
        <v>16.7</v>
      </c>
      <c r="DX38" s="718"/>
      <c r="DY38" s="718"/>
      <c r="DZ38" s="718"/>
      <c r="EA38" s="718"/>
      <c r="EB38" s="718"/>
      <c r="EC38" s="719"/>
    </row>
    <row r="39" spans="2:133" ht="11.25" customHeight="1" x14ac:dyDescent="0.15">
      <c r="B39" s="681" t="s">
        <v>339</v>
      </c>
      <c r="C39" s="682"/>
      <c r="D39" s="682"/>
      <c r="E39" s="682"/>
      <c r="F39" s="682"/>
      <c r="G39" s="682"/>
      <c r="H39" s="682"/>
      <c r="I39" s="682"/>
      <c r="J39" s="682"/>
      <c r="K39" s="682"/>
      <c r="L39" s="682"/>
      <c r="M39" s="682"/>
      <c r="N39" s="682"/>
      <c r="O39" s="682"/>
      <c r="P39" s="682"/>
      <c r="Q39" s="683"/>
      <c r="R39" s="684">
        <v>571146</v>
      </c>
      <c r="S39" s="685"/>
      <c r="T39" s="685"/>
      <c r="U39" s="685"/>
      <c r="V39" s="685"/>
      <c r="W39" s="685"/>
      <c r="X39" s="685"/>
      <c r="Y39" s="686"/>
      <c r="Z39" s="687">
        <v>8.5</v>
      </c>
      <c r="AA39" s="687"/>
      <c r="AB39" s="687"/>
      <c r="AC39" s="687"/>
      <c r="AD39" s="688" t="s">
        <v>234</v>
      </c>
      <c r="AE39" s="688"/>
      <c r="AF39" s="688"/>
      <c r="AG39" s="688"/>
      <c r="AH39" s="688"/>
      <c r="AI39" s="688"/>
      <c r="AJ39" s="688"/>
      <c r="AK39" s="688"/>
      <c r="AL39" s="689" t="s">
        <v>136</v>
      </c>
      <c r="AM39" s="690"/>
      <c r="AN39" s="690"/>
      <c r="AO39" s="691"/>
      <c r="AQ39" s="762" t="s">
        <v>340</v>
      </c>
      <c r="AR39" s="763"/>
      <c r="AS39" s="763"/>
      <c r="AT39" s="763"/>
      <c r="AU39" s="763"/>
      <c r="AV39" s="763"/>
      <c r="AW39" s="763"/>
      <c r="AX39" s="763"/>
      <c r="AY39" s="764"/>
      <c r="AZ39" s="684">
        <v>8788</v>
      </c>
      <c r="BA39" s="685"/>
      <c r="BB39" s="685"/>
      <c r="BC39" s="685"/>
      <c r="BD39" s="720"/>
      <c r="BE39" s="720"/>
      <c r="BF39" s="751"/>
      <c r="BG39" s="699" t="s">
        <v>341</v>
      </c>
      <c r="BH39" s="700"/>
      <c r="BI39" s="700"/>
      <c r="BJ39" s="700"/>
      <c r="BK39" s="700"/>
      <c r="BL39" s="700"/>
      <c r="BM39" s="700"/>
      <c r="BN39" s="700"/>
      <c r="BO39" s="700"/>
      <c r="BP39" s="700"/>
      <c r="BQ39" s="700"/>
      <c r="BR39" s="700"/>
      <c r="BS39" s="700"/>
      <c r="BT39" s="700"/>
      <c r="BU39" s="701"/>
      <c r="BV39" s="684">
        <v>4021</v>
      </c>
      <c r="BW39" s="685"/>
      <c r="BX39" s="685"/>
      <c r="BY39" s="685"/>
      <c r="BZ39" s="685"/>
      <c r="CA39" s="685"/>
      <c r="CB39" s="694"/>
      <c r="CD39" s="699" t="s">
        <v>342</v>
      </c>
      <c r="CE39" s="700"/>
      <c r="CF39" s="700"/>
      <c r="CG39" s="700"/>
      <c r="CH39" s="700"/>
      <c r="CI39" s="700"/>
      <c r="CJ39" s="700"/>
      <c r="CK39" s="700"/>
      <c r="CL39" s="700"/>
      <c r="CM39" s="700"/>
      <c r="CN39" s="700"/>
      <c r="CO39" s="700"/>
      <c r="CP39" s="700"/>
      <c r="CQ39" s="701"/>
      <c r="CR39" s="684">
        <v>247817</v>
      </c>
      <c r="CS39" s="720"/>
      <c r="CT39" s="720"/>
      <c r="CU39" s="720"/>
      <c r="CV39" s="720"/>
      <c r="CW39" s="720"/>
      <c r="CX39" s="720"/>
      <c r="CY39" s="721"/>
      <c r="CZ39" s="689">
        <v>3.9</v>
      </c>
      <c r="DA39" s="718"/>
      <c r="DB39" s="718"/>
      <c r="DC39" s="722"/>
      <c r="DD39" s="693">
        <v>237735</v>
      </c>
      <c r="DE39" s="720"/>
      <c r="DF39" s="720"/>
      <c r="DG39" s="720"/>
      <c r="DH39" s="720"/>
      <c r="DI39" s="720"/>
      <c r="DJ39" s="720"/>
      <c r="DK39" s="721"/>
      <c r="DL39" s="693" t="s">
        <v>136</v>
      </c>
      <c r="DM39" s="720"/>
      <c r="DN39" s="720"/>
      <c r="DO39" s="720"/>
      <c r="DP39" s="720"/>
      <c r="DQ39" s="720"/>
      <c r="DR39" s="720"/>
      <c r="DS39" s="720"/>
      <c r="DT39" s="720"/>
      <c r="DU39" s="720"/>
      <c r="DV39" s="721"/>
      <c r="DW39" s="689" t="s">
        <v>234</v>
      </c>
      <c r="DX39" s="718"/>
      <c r="DY39" s="718"/>
      <c r="DZ39" s="718"/>
      <c r="EA39" s="718"/>
      <c r="EB39" s="718"/>
      <c r="EC39" s="719"/>
    </row>
    <row r="40" spans="2:133" ht="11.25" customHeight="1" x14ac:dyDescent="0.15">
      <c r="B40" s="681" t="s">
        <v>343</v>
      </c>
      <c r="C40" s="682"/>
      <c r="D40" s="682"/>
      <c r="E40" s="682"/>
      <c r="F40" s="682"/>
      <c r="G40" s="682"/>
      <c r="H40" s="682"/>
      <c r="I40" s="682"/>
      <c r="J40" s="682"/>
      <c r="K40" s="682"/>
      <c r="L40" s="682"/>
      <c r="M40" s="682"/>
      <c r="N40" s="682"/>
      <c r="O40" s="682"/>
      <c r="P40" s="682"/>
      <c r="Q40" s="683"/>
      <c r="R40" s="684" t="s">
        <v>234</v>
      </c>
      <c r="S40" s="685"/>
      <c r="T40" s="685"/>
      <c r="U40" s="685"/>
      <c r="V40" s="685"/>
      <c r="W40" s="685"/>
      <c r="X40" s="685"/>
      <c r="Y40" s="686"/>
      <c r="Z40" s="687" t="s">
        <v>234</v>
      </c>
      <c r="AA40" s="687"/>
      <c r="AB40" s="687"/>
      <c r="AC40" s="687"/>
      <c r="AD40" s="688" t="s">
        <v>136</v>
      </c>
      <c r="AE40" s="688"/>
      <c r="AF40" s="688"/>
      <c r="AG40" s="688"/>
      <c r="AH40" s="688"/>
      <c r="AI40" s="688"/>
      <c r="AJ40" s="688"/>
      <c r="AK40" s="688"/>
      <c r="AL40" s="689" t="s">
        <v>234</v>
      </c>
      <c r="AM40" s="690"/>
      <c r="AN40" s="690"/>
      <c r="AO40" s="691"/>
      <c r="AQ40" s="762" t="s">
        <v>344</v>
      </c>
      <c r="AR40" s="763"/>
      <c r="AS40" s="763"/>
      <c r="AT40" s="763"/>
      <c r="AU40" s="763"/>
      <c r="AV40" s="763"/>
      <c r="AW40" s="763"/>
      <c r="AX40" s="763"/>
      <c r="AY40" s="764"/>
      <c r="AZ40" s="684">
        <v>6469</v>
      </c>
      <c r="BA40" s="685"/>
      <c r="BB40" s="685"/>
      <c r="BC40" s="685"/>
      <c r="BD40" s="720"/>
      <c r="BE40" s="720"/>
      <c r="BF40" s="751"/>
      <c r="BG40" s="765" t="s">
        <v>345</v>
      </c>
      <c r="BH40" s="766"/>
      <c r="BI40" s="766"/>
      <c r="BJ40" s="766"/>
      <c r="BK40" s="766"/>
      <c r="BL40" s="234"/>
      <c r="BM40" s="700" t="s">
        <v>346</v>
      </c>
      <c r="BN40" s="700"/>
      <c r="BO40" s="700"/>
      <c r="BP40" s="700"/>
      <c r="BQ40" s="700"/>
      <c r="BR40" s="700"/>
      <c r="BS40" s="700"/>
      <c r="BT40" s="700"/>
      <c r="BU40" s="701"/>
      <c r="BV40" s="684">
        <v>103</v>
      </c>
      <c r="BW40" s="685"/>
      <c r="BX40" s="685"/>
      <c r="BY40" s="685"/>
      <c r="BZ40" s="685"/>
      <c r="CA40" s="685"/>
      <c r="CB40" s="694"/>
      <c r="CD40" s="699" t="s">
        <v>347</v>
      </c>
      <c r="CE40" s="700"/>
      <c r="CF40" s="700"/>
      <c r="CG40" s="700"/>
      <c r="CH40" s="700"/>
      <c r="CI40" s="700"/>
      <c r="CJ40" s="700"/>
      <c r="CK40" s="700"/>
      <c r="CL40" s="700"/>
      <c r="CM40" s="700"/>
      <c r="CN40" s="700"/>
      <c r="CO40" s="700"/>
      <c r="CP40" s="700"/>
      <c r="CQ40" s="701"/>
      <c r="CR40" s="684" t="s">
        <v>234</v>
      </c>
      <c r="CS40" s="685"/>
      <c r="CT40" s="685"/>
      <c r="CU40" s="685"/>
      <c r="CV40" s="685"/>
      <c r="CW40" s="685"/>
      <c r="CX40" s="685"/>
      <c r="CY40" s="686"/>
      <c r="CZ40" s="689" t="s">
        <v>136</v>
      </c>
      <c r="DA40" s="718"/>
      <c r="DB40" s="718"/>
      <c r="DC40" s="722"/>
      <c r="DD40" s="693" t="s">
        <v>234</v>
      </c>
      <c r="DE40" s="685"/>
      <c r="DF40" s="685"/>
      <c r="DG40" s="685"/>
      <c r="DH40" s="685"/>
      <c r="DI40" s="685"/>
      <c r="DJ40" s="685"/>
      <c r="DK40" s="686"/>
      <c r="DL40" s="693" t="s">
        <v>234</v>
      </c>
      <c r="DM40" s="685"/>
      <c r="DN40" s="685"/>
      <c r="DO40" s="685"/>
      <c r="DP40" s="685"/>
      <c r="DQ40" s="685"/>
      <c r="DR40" s="685"/>
      <c r="DS40" s="685"/>
      <c r="DT40" s="685"/>
      <c r="DU40" s="685"/>
      <c r="DV40" s="686"/>
      <c r="DW40" s="689" t="s">
        <v>136</v>
      </c>
      <c r="DX40" s="718"/>
      <c r="DY40" s="718"/>
      <c r="DZ40" s="718"/>
      <c r="EA40" s="718"/>
      <c r="EB40" s="718"/>
      <c r="EC40" s="719"/>
    </row>
    <row r="41" spans="2:133" ht="11.25" customHeight="1" x14ac:dyDescent="0.15">
      <c r="B41" s="681" t="s">
        <v>348</v>
      </c>
      <c r="C41" s="682"/>
      <c r="D41" s="682"/>
      <c r="E41" s="682"/>
      <c r="F41" s="682"/>
      <c r="G41" s="682"/>
      <c r="H41" s="682"/>
      <c r="I41" s="682"/>
      <c r="J41" s="682"/>
      <c r="K41" s="682"/>
      <c r="L41" s="682"/>
      <c r="M41" s="682"/>
      <c r="N41" s="682"/>
      <c r="O41" s="682"/>
      <c r="P41" s="682"/>
      <c r="Q41" s="683"/>
      <c r="R41" s="684">
        <v>248746</v>
      </c>
      <c r="S41" s="685"/>
      <c r="T41" s="685"/>
      <c r="U41" s="685"/>
      <c r="V41" s="685"/>
      <c r="W41" s="685"/>
      <c r="X41" s="685"/>
      <c r="Y41" s="686"/>
      <c r="Z41" s="687">
        <v>3.7</v>
      </c>
      <c r="AA41" s="687"/>
      <c r="AB41" s="687"/>
      <c r="AC41" s="687"/>
      <c r="AD41" s="688" t="s">
        <v>234</v>
      </c>
      <c r="AE41" s="688"/>
      <c r="AF41" s="688"/>
      <c r="AG41" s="688"/>
      <c r="AH41" s="688"/>
      <c r="AI41" s="688"/>
      <c r="AJ41" s="688"/>
      <c r="AK41" s="688"/>
      <c r="AL41" s="689" t="s">
        <v>234</v>
      </c>
      <c r="AM41" s="690"/>
      <c r="AN41" s="690"/>
      <c r="AO41" s="691"/>
      <c r="AQ41" s="762" t="s">
        <v>349</v>
      </c>
      <c r="AR41" s="763"/>
      <c r="AS41" s="763"/>
      <c r="AT41" s="763"/>
      <c r="AU41" s="763"/>
      <c r="AV41" s="763"/>
      <c r="AW41" s="763"/>
      <c r="AX41" s="763"/>
      <c r="AY41" s="764"/>
      <c r="AZ41" s="684">
        <v>138211</v>
      </c>
      <c r="BA41" s="685"/>
      <c r="BB41" s="685"/>
      <c r="BC41" s="685"/>
      <c r="BD41" s="720"/>
      <c r="BE41" s="720"/>
      <c r="BF41" s="751"/>
      <c r="BG41" s="765"/>
      <c r="BH41" s="766"/>
      <c r="BI41" s="766"/>
      <c r="BJ41" s="766"/>
      <c r="BK41" s="766"/>
      <c r="BL41" s="234"/>
      <c r="BM41" s="700" t="s">
        <v>350</v>
      </c>
      <c r="BN41" s="700"/>
      <c r="BO41" s="700"/>
      <c r="BP41" s="700"/>
      <c r="BQ41" s="700"/>
      <c r="BR41" s="700"/>
      <c r="BS41" s="700"/>
      <c r="BT41" s="700"/>
      <c r="BU41" s="701"/>
      <c r="BV41" s="684" t="s">
        <v>136</v>
      </c>
      <c r="BW41" s="685"/>
      <c r="BX41" s="685"/>
      <c r="BY41" s="685"/>
      <c r="BZ41" s="685"/>
      <c r="CA41" s="685"/>
      <c r="CB41" s="694"/>
      <c r="CD41" s="699" t="s">
        <v>351</v>
      </c>
      <c r="CE41" s="700"/>
      <c r="CF41" s="700"/>
      <c r="CG41" s="700"/>
      <c r="CH41" s="700"/>
      <c r="CI41" s="700"/>
      <c r="CJ41" s="700"/>
      <c r="CK41" s="700"/>
      <c r="CL41" s="700"/>
      <c r="CM41" s="700"/>
      <c r="CN41" s="700"/>
      <c r="CO41" s="700"/>
      <c r="CP41" s="700"/>
      <c r="CQ41" s="701"/>
      <c r="CR41" s="684" t="s">
        <v>234</v>
      </c>
      <c r="CS41" s="720"/>
      <c r="CT41" s="720"/>
      <c r="CU41" s="720"/>
      <c r="CV41" s="720"/>
      <c r="CW41" s="720"/>
      <c r="CX41" s="720"/>
      <c r="CY41" s="721"/>
      <c r="CZ41" s="689" t="s">
        <v>136</v>
      </c>
      <c r="DA41" s="718"/>
      <c r="DB41" s="718"/>
      <c r="DC41" s="722"/>
      <c r="DD41" s="693" t="s">
        <v>136</v>
      </c>
      <c r="DE41" s="720"/>
      <c r="DF41" s="720"/>
      <c r="DG41" s="720"/>
      <c r="DH41" s="720"/>
      <c r="DI41" s="720"/>
      <c r="DJ41" s="720"/>
      <c r="DK41" s="721"/>
      <c r="DL41" s="771"/>
      <c r="DM41" s="772"/>
      <c r="DN41" s="772"/>
      <c r="DO41" s="772"/>
      <c r="DP41" s="772"/>
      <c r="DQ41" s="772"/>
      <c r="DR41" s="772"/>
      <c r="DS41" s="772"/>
      <c r="DT41" s="772"/>
      <c r="DU41" s="772"/>
      <c r="DV41" s="773"/>
      <c r="DW41" s="774"/>
      <c r="DX41" s="775"/>
      <c r="DY41" s="775"/>
      <c r="DZ41" s="775"/>
      <c r="EA41" s="775"/>
      <c r="EB41" s="775"/>
      <c r="EC41" s="776"/>
    </row>
    <row r="42" spans="2:133" ht="11.25" customHeight="1" x14ac:dyDescent="0.15">
      <c r="B42" s="725" t="s">
        <v>352</v>
      </c>
      <c r="C42" s="726"/>
      <c r="D42" s="726"/>
      <c r="E42" s="726"/>
      <c r="F42" s="726"/>
      <c r="G42" s="726"/>
      <c r="H42" s="726"/>
      <c r="I42" s="726"/>
      <c r="J42" s="726"/>
      <c r="K42" s="726"/>
      <c r="L42" s="726"/>
      <c r="M42" s="726"/>
      <c r="N42" s="726"/>
      <c r="O42" s="726"/>
      <c r="P42" s="726"/>
      <c r="Q42" s="727"/>
      <c r="R42" s="769">
        <v>6699357</v>
      </c>
      <c r="S42" s="770"/>
      <c r="T42" s="770"/>
      <c r="U42" s="770"/>
      <c r="V42" s="770"/>
      <c r="W42" s="770"/>
      <c r="X42" s="770"/>
      <c r="Y42" s="778"/>
      <c r="Z42" s="779">
        <v>100</v>
      </c>
      <c r="AA42" s="779"/>
      <c r="AB42" s="779"/>
      <c r="AC42" s="779"/>
      <c r="AD42" s="780">
        <v>4112546</v>
      </c>
      <c r="AE42" s="780"/>
      <c r="AF42" s="780"/>
      <c r="AG42" s="780"/>
      <c r="AH42" s="780"/>
      <c r="AI42" s="780"/>
      <c r="AJ42" s="780"/>
      <c r="AK42" s="780"/>
      <c r="AL42" s="781">
        <v>100</v>
      </c>
      <c r="AM42" s="756"/>
      <c r="AN42" s="756"/>
      <c r="AO42" s="782"/>
      <c r="AQ42" s="783" t="s">
        <v>353</v>
      </c>
      <c r="AR42" s="784"/>
      <c r="AS42" s="784"/>
      <c r="AT42" s="784"/>
      <c r="AU42" s="784"/>
      <c r="AV42" s="784"/>
      <c r="AW42" s="784"/>
      <c r="AX42" s="784"/>
      <c r="AY42" s="785"/>
      <c r="AZ42" s="769">
        <v>370372</v>
      </c>
      <c r="BA42" s="770"/>
      <c r="BB42" s="770"/>
      <c r="BC42" s="770"/>
      <c r="BD42" s="755"/>
      <c r="BE42" s="755"/>
      <c r="BF42" s="757"/>
      <c r="BG42" s="767"/>
      <c r="BH42" s="768"/>
      <c r="BI42" s="768"/>
      <c r="BJ42" s="768"/>
      <c r="BK42" s="768"/>
      <c r="BL42" s="235"/>
      <c r="BM42" s="710" t="s">
        <v>354</v>
      </c>
      <c r="BN42" s="710"/>
      <c r="BO42" s="710"/>
      <c r="BP42" s="710"/>
      <c r="BQ42" s="710"/>
      <c r="BR42" s="710"/>
      <c r="BS42" s="710"/>
      <c r="BT42" s="710"/>
      <c r="BU42" s="711"/>
      <c r="BV42" s="769">
        <v>282</v>
      </c>
      <c r="BW42" s="770"/>
      <c r="BX42" s="770"/>
      <c r="BY42" s="770"/>
      <c r="BZ42" s="770"/>
      <c r="CA42" s="770"/>
      <c r="CB42" s="777"/>
      <c r="CD42" s="681" t="s">
        <v>355</v>
      </c>
      <c r="CE42" s="682"/>
      <c r="CF42" s="682"/>
      <c r="CG42" s="682"/>
      <c r="CH42" s="682"/>
      <c r="CI42" s="682"/>
      <c r="CJ42" s="682"/>
      <c r="CK42" s="682"/>
      <c r="CL42" s="682"/>
      <c r="CM42" s="682"/>
      <c r="CN42" s="682"/>
      <c r="CO42" s="682"/>
      <c r="CP42" s="682"/>
      <c r="CQ42" s="683"/>
      <c r="CR42" s="684">
        <v>631762</v>
      </c>
      <c r="CS42" s="685"/>
      <c r="CT42" s="685"/>
      <c r="CU42" s="685"/>
      <c r="CV42" s="685"/>
      <c r="CW42" s="685"/>
      <c r="CX42" s="685"/>
      <c r="CY42" s="686"/>
      <c r="CZ42" s="689">
        <v>10</v>
      </c>
      <c r="DA42" s="690"/>
      <c r="DB42" s="690"/>
      <c r="DC42" s="702"/>
      <c r="DD42" s="693">
        <v>210742</v>
      </c>
      <c r="DE42" s="685"/>
      <c r="DF42" s="685"/>
      <c r="DG42" s="685"/>
      <c r="DH42" s="685"/>
      <c r="DI42" s="685"/>
      <c r="DJ42" s="685"/>
      <c r="DK42" s="686"/>
      <c r="DL42" s="771"/>
      <c r="DM42" s="772"/>
      <c r="DN42" s="772"/>
      <c r="DO42" s="772"/>
      <c r="DP42" s="772"/>
      <c r="DQ42" s="772"/>
      <c r="DR42" s="772"/>
      <c r="DS42" s="772"/>
      <c r="DT42" s="772"/>
      <c r="DU42" s="772"/>
      <c r="DV42" s="773"/>
      <c r="DW42" s="774"/>
      <c r="DX42" s="775"/>
      <c r="DY42" s="775"/>
      <c r="DZ42" s="775"/>
      <c r="EA42" s="775"/>
      <c r="EB42" s="775"/>
      <c r="EC42" s="776"/>
    </row>
    <row r="43" spans="2:133" ht="11.25" customHeight="1" x14ac:dyDescent="0.15">
      <c r="BV43" s="236"/>
      <c r="BW43" s="236"/>
      <c r="BX43" s="236"/>
      <c r="BY43" s="236"/>
      <c r="BZ43" s="236"/>
      <c r="CA43" s="236"/>
      <c r="CB43" s="236"/>
      <c r="CD43" s="681" t="s">
        <v>356</v>
      </c>
      <c r="CE43" s="682"/>
      <c r="CF43" s="682"/>
      <c r="CG43" s="682"/>
      <c r="CH43" s="682"/>
      <c r="CI43" s="682"/>
      <c r="CJ43" s="682"/>
      <c r="CK43" s="682"/>
      <c r="CL43" s="682"/>
      <c r="CM43" s="682"/>
      <c r="CN43" s="682"/>
      <c r="CO43" s="682"/>
      <c r="CP43" s="682"/>
      <c r="CQ43" s="683"/>
      <c r="CR43" s="684">
        <v>16009</v>
      </c>
      <c r="CS43" s="720"/>
      <c r="CT43" s="720"/>
      <c r="CU43" s="720"/>
      <c r="CV43" s="720"/>
      <c r="CW43" s="720"/>
      <c r="CX43" s="720"/>
      <c r="CY43" s="721"/>
      <c r="CZ43" s="689">
        <v>0.3</v>
      </c>
      <c r="DA43" s="718"/>
      <c r="DB43" s="718"/>
      <c r="DC43" s="722"/>
      <c r="DD43" s="693">
        <v>16009</v>
      </c>
      <c r="DE43" s="720"/>
      <c r="DF43" s="720"/>
      <c r="DG43" s="720"/>
      <c r="DH43" s="720"/>
      <c r="DI43" s="720"/>
      <c r="DJ43" s="720"/>
      <c r="DK43" s="721"/>
      <c r="DL43" s="771"/>
      <c r="DM43" s="772"/>
      <c r="DN43" s="772"/>
      <c r="DO43" s="772"/>
      <c r="DP43" s="772"/>
      <c r="DQ43" s="772"/>
      <c r="DR43" s="772"/>
      <c r="DS43" s="772"/>
      <c r="DT43" s="772"/>
      <c r="DU43" s="772"/>
      <c r="DV43" s="773"/>
      <c r="DW43" s="774"/>
      <c r="DX43" s="775"/>
      <c r="DY43" s="775"/>
      <c r="DZ43" s="775"/>
      <c r="EA43" s="775"/>
      <c r="EB43" s="775"/>
      <c r="EC43" s="776"/>
    </row>
    <row r="44" spans="2:133" ht="11.25" customHeight="1" x14ac:dyDescent="0.15">
      <c r="CD44" s="796" t="s">
        <v>304</v>
      </c>
      <c r="CE44" s="797"/>
      <c r="CF44" s="681" t="s">
        <v>357</v>
      </c>
      <c r="CG44" s="682"/>
      <c r="CH44" s="682"/>
      <c r="CI44" s="682"/>
      <c r="CJ44" s="682"/>
      <c r="CK44" s="682"/>
      <c r="CL44" s="682"/>
      <c r="CM44" s="682"/>
      <c r="CN44" s="682"/>
      <c r="CO44" s="682"/>
      <c r="CP44" s="682"/>
      <c r="CQ44" s="683"/>
      <c r="CR44" s="684">
        <v>631762</v>
      </c>
      <c r="CS44" s="685"/>
      <c r="CT44" s="685"/>
      <c r="CU44" s="685"/>
      <c r="CV44" s="685"/>
      <c r="CW44" s="685"/>
      <c r="CX44" s="685"/>
      <c r="CY44" s="686"/>
      <c r="CZ44" s="689">
        <v>10</v>
      </c>
      <c r="DA44" s="690"/>
      <c r="DB44" s="690"/>
      <c r="DC44" s="702"/>
      <c r="DD44" s="693">
        <v>210742</v>
      </c>
      <c r="DE44" s="685"/>
      <c r="DF44" s="685"/>
      <c r="DG44" s="685"/>
      <c r="DH44" s="685"/>
      <c r="DI44" s="685"/>
      <c r="DJ44" s="685"/>
      <c r="DK44" s="686"/>
      <c r="DL44" s="771"/>
      <c r="DM44" s="772"/>
      <c r="DN44" s="772"/>
      <c r="DO44" s="772"/>
      <c r="DP44" s="772"/>
      <c r="DQ44" s="772"/>
      <c r="DR44" s="772"/>
      <c r="DS44" s="772"/>
      <c r="DT44" s="772"/>
      <c r="DU44" s="772"/>
      <c r="DV44" s="773"/>
      <c r="DW44" s="774"/>
      <c r="DX44" s="775"/>
      <c r="DY44" s="775"/>
      <c r="DZ44" s="775"/>
      <c r="EA44" s="775"/>
      <c r="EB44" s="775"/>
      <c r="EC44" s="776"/>
    </row>
    <row r="45" spans="2:133" ht="11.25" customHeight="1" x14ac:dyDescent="0.15">
      <c r="CD45" s="798"/>
      <c r="CE45" s="799"/>
      <c r="CF45" s="681" t="s">
        <v>358</v>
      </c>
      <c r="CG45" s="682"/>
      <c r="CH45" s="682"/>
      <c r="CI45" s="682"/>
      <c r="CJ45" s="682"/>
      <c r="CK45" s="682"/>
      <c r="CL45" s="682"/>
      <c r="CM45" s="682"/>
      <c r="CN45" s="682"/>
      <c r="CO45" s="682"/>
      <c r="CP45" s="682"/>
      <c r="CQ45" s="683"/>
      <c r="CR45" s="684">
        <v>349793</v>
      </c>
      <c r="CS45" s="720"/>
      <c r="CT45" s="720"/>
      <c r="CU45" s="720"/>
      <c r="CV45" s="720"/>
      <c r="CW45" s="720"/>
      <c r="CX45" s="720"/>
      <c r="CY45" s="721"/>
      <c r="CZ45" s="689">
        <v>5.5</v>
      </c>
      <c r="DA45" s="718"/>
      <c r="DB45" s="718"/>
      <c r="DC45" s="722"/>
      <c r="DD45" s="693">
        <v>49673</v>
      </c>
      <c r="DE45" s="720"/>
      <c r="DF45" s="720"/>
      <c r="DG45" s="720"/>
      <c r="DH45" s="720"/>
      <c r="DI45" s="720"/>
      <c r="DJ45" s="720"/>
      <c r="DK45" s="721"/>
      <c r="DL45" s="771"/>
      <c r="DM45" s="772"/>
      <c r="DN45" s="772"/>
      <c r="DO45" s="772"/>
      <c r="DP45" s="772"/>
      <c r="DQ45" s="772"/>
      <c r="DR45" s="772"/>
      <c r="DS45" s="772"/>
      <c r="DT45" s="772"/>
      <c r="DU45" s="772"/>
      <c r="DV45" s="773"/>
      <c r="DW45" s="774"/>
      <c r="DX45" s="775"/>
      <c r="DY45" s="775"/>
      <c r="DZ45" s="775"/>
      <c r="EA45" s="775"/>
      <c r="EB45" s="775"/>
      <c r="EC45" s="776"/>
    </row>
    <row r="46" spans="2:133" ht="11.25" customHeight="1" x14ac:dyDescent="0.15">
      <c r="B46" s="228" t="s">
        <v>359</v>
      </c>
      <c r="C46" s="228"/>
      <c r="D46" s="228"/>
      <c r="E46" s="228"/>
      <c r="F46" s="228"/>
      <c r="G46" s="228"/>
      <c r="H46" s="228"/>
      <c r="I46" s="228"/>
      <c r="J46" s="228"/>
      <c r="K46" s="228"/>
      <c r="L46" s="228"/>
      <c r="M46" s="228"/>
      <c r="N46" s="228"/>
      <c r="O46" s="228"/>
      <c r="P46" s="228"/>
      <c r="Q46" s="228"/>
      <c r="R46" s="237"/>
      <c r="S46" s="237"/>
      <c r="T46" s="237"/>
      <c r="U46" s="237"/>
      <c r="V46" s="237"/>
      <c r="W46" s="237"/>
      <c r="X46" s="237"/>
      <c r="Y46" s="237"/>
      <c r="Z46" s="237"/>
      <c r="AA46" s="237"/>
      <c r="AB46" s="237"/>
      <c r="AC46" s="237"/>
      <c r="AD46" s="237"/>
      <c r="AE46" s="237"/>
      <c r="AF46" s="237"/>
      <c r="AG46" s="237"/>
      <c r="AH46" s="237"/>
      <c r="AI46" s="237"/>
      <c r="AJ46" s="237"/>
      <c r="AK46" s="237"/>
      <c r="AL46" s="237"/>
      <c r="AM46" s="237"/>
      <c r="AN46" s="237"/>
      <c r="AO46" s="237"/>
      <c r="CD46" s="798"/>
      <c r="CE46" s="799"/>
      <c r="CF46" s="681" t="s">
        <v>360</v>
      </c>
      <c r="CG46" s="682"/>
      <c r="CH46" s="682"/>
      <c r="CI46" s="682"/>
      <c r="CJ46" s="682"/>
      <c r="CK46" s="682"/>
      <c r="CL46" s="682"/>
      <c r="CM46" s="682"/>
      <c r="CN46" s="682"/>
      <c r="CO46" s="682"/>
      <c r="CP46" s="682"/>
      <c r="CQ46" s="683"/>
      <c r="CR46" s="684">
        <v>281969</v>
      </c>
      <c r="CS46" s="685"/>
      <c r="CT46" s="685"/>
      <c r="CU46" s="685"/>
      <c r="CV46" s="685"/>
      <c r="CW46" s="685"/>
      <c r="CX46" s="685"/>
      <c r="CY46" s="686"/>
      <c r="CZ46" s="689">
        <v>4.5</v>
      </c>
      <c r="DA46" s="690"/>
      <c r="DB46" s="690"/>
      <c r="DC46" s="702"/>
      <c r="DD46" s="693">
        <v>161069</v>
      </c>
      <c r="DE46" s="685"/>
      <c r="DF46" s="685"/>
      <c r="DG46" s="685"/>
      <c r="DH46" s="685"/>
      <c r="DI46" s="685"/>
      <c r="DJ46" s="685"/>
      <c r="DK46" s="686"/>
      <c r="DL46" s="771"/>
      <c r="DM46" s="772"/>
      <c r="DN46" s="772"/>
      <c r="DO46" s="772"/>
      <c r="DP46" s="772"/>
      <c r="DQ46" s="772"/>
      <c r="DR46" s="772"/>
      <c r="DS46" s="772"/>
      <c r="DT46" s="772"/>
      <c r="DU46" s="772"/>
      <c r="DV46" s="773"/>
      <c r="DW46" s="774"/>
      <c r="DX46" s="775"/>
      <c r="DY46" s="775"/>
      <c r="DZ46" s="775"/>
      <c r="EA46" s="775"/>
      <c r="EB46" s="775"/>
      <c r="EC46" s="776"/>
    </row>
    <row r="47" spans="2:133" ht="11.25" customHeight="1" x14ac:dyDescent="0.15">
      <c r="B47" s="238" t="s">
        <v>361</v>
      </c>
      <c r="C47" s="228"/>
      <c r="D47" s="228"/>
      <c r="E47" s="228"/>
      <c r="F47" s="228"/>
      <c r="G47" s="228"/>
      <c r="H47" s="228"/>
      <c r="I47" s="228"/>
      <c r="J47" s="228"/>
      <c r="K47" s="228"/>
      <c r="L47" s="228"/>
      <c r="M47" s="228"/>
      <c r="N47" s="228"/>
      <c r="O47" s="228"/>
      <c r="P47" s="228"/>
      <c r="Q47" s="228"/>
      <c r="R47" s="237"/>
      <c r="S47" s="237"/>
      <c r="T47" s="237"/>
      <c r="U47" s="237"/>
      <c r="V47" s="237"/>
      <c r="W47" s="237"/>
      <c r="X47" s="237"/>
      <c r="Y47" s="237"/>
      <c r="Z47" s="237"/>
      <c r="AA47" s="237"/>
      <c r="AB47" s="237"/>
      <c r="AC47" s="237"/>
      <c r="AD47" s="237"/>
      <c r="AE47" s="237"/>
      <c r="AF47" s="237"/>
      <c r="AG47" s="237"/>
      <c r="AH47" s="237"/>
      <c r="AI47" s="237"/>
      <c r="AJ47" s="237"/>
      <c r="AK47" s="237"/>
      <c r="AL47" s="237"/>
      <c r="AM47" s="237"/>
      <c r="AN47" s="237"/>
      <c r="AO47" s="237"/>
      <c r="CD47" s="798"/>
      <c r="CE47" s="799"/>
      <c r="CF47" s="681" t="s">
        <v>362</v>
      </c>
      <c r="CG47" s="682"/>
      <c r="CH47" s="682"/>
      <c r="CI47" s="682"/>
      <c r="CJ47" s="682"/>
      <c r="CK47" s="682"/>
      <c r="CL47" s="682"/>
      <c r="CM47" s="682"/>
      <c r="CN47" s="682"/>
      <c r="CO47" s="682"/>
      <c r="CP47" s="682"/>
      <c r="CQ47" s="683"/>
      <c r="CR47" s="684" t="s">
        <v>136</v>
      </c>
      <c r="CS47" s="720"/>
      <c r="CT47" s="720"/>
      <c r="CU47" s="720"/>
      <c r="CV47" s="720"/>
      <c r="CW47" s="720"/>
      <c r="CX47" s="720"/>
      <c r="CY47" s="721"/>
      <c r="CZ47" s="689" t="s">
        <v>234</v>
      </c>
      <c r="DA47" s="718"/>
      <c r="DB47" s="718"/>
      <c r="DC47" s="722"/>
      <c r="DD47" s="693" t="s">
        <v>234</v>
      </c>
      <c r="DE47" s="720"/>
      <c r="DF47" s="720"/>
      <c r="DG47" s="720"/>
      <c r="DH47" s="720"/>
      <c r="DI47" s="720"/>
      <c r="DJ47" s="720"/>
      <c r="DK47" s="721"/>
      <c r="DL47" s="771"/>
      <c r="DM47" s="772"/>
      <c r="DN47" s="772"/>
      <c r="DO47" s="772"/>
      <c r="DP47" s="772"/>
      <c r="DQ47" s="772"/>
      <c r="DR47" s="772"/>
      <c r="DS47" s="772"/>
      <c r="DT47" s="772"/>
      <c r="DU47" s="772"/>
      <c r="DV47" s="773"/>
      <c r="DW47" s="774"/>
      <c r="DX47" s="775"/>
      <c r="DY47" s="775"/>
      <c r="DZ47" s="775"/>
      <c r="EA47" s="775"/>
      <c r="EB47" s="775"/>
      <c r="EC47" s="776"/>
    </row>
    <row r="48" spans="2:133" x14ac:dyDescent="0.15">
      <c r="B48" s="239" t="s">
        <v>363</v>
      </c>
      <c r="CD48" s="800"/>
      <c r="CE48" s="801"/>
      <c r="CF48" s="681" t="s">
        <v>364</v>
      </c>
      <c r="CG48" s="682"/>
      <c r="CH48" s="682"/>
      <c r="CI48" s="682"/>
      <c r="CJ48" s="682"/>
      <c r="CK48" s="682"/>
      <c r="CL48" s="682"/>
      <c r="CM48" s="682"/>
      <c r="CN48" s="682"/>
      <c r="CO48" s="682"/>
      <c r="CP48" s="682"/>
      <c r="CQ48" s="683"/>
      <c r="CR48" s="684" t="s">
        <v>136</v>
      </c>
      <c r="CS48" s="685"/>
      <c r="CT48" s="685"/>
      <c r="CU48" s="685"/>
      <c r="CV48" s="685"/>
      <c r="CW48" s="685"/>
      <c r="CX48" s="685"/>
      <c r="CY48" s="686"/>
      <c r="CZ48" s="689" t="s">
        <v>136</v>
      </c>
      <c r="DA48" s="690"/>
      <c r="DB48" s="690"/>
      <c r="DC48" s="702"/>
      <c r="DD48" s="693" t="s">
        <v>136</v>
      </c>
      <c r="DE48" s="685"/>
      <c r="DF48" s="685"/>
      <c r="DG48" s="685"/>
      <c r="DH48" s="685"/>
      <c r="DI48" s="685"/>
      <c r="DJ48" s="685"/>
      <c r="DK48" s="686"/>
      <c r="DL48" s="771"/>
      <c r="DM48" s="772"/>
      <c r="DN48" s="772"/>
      <c r="DO48" s="772"/>
      <c r="DP48" s="772"/>
      <c r="DQ48" s="772"/>
      <c r="DR48" s="772"/>
      <c r="DS48" s="772"/>
      <c r="DT48" s="772"/>
      <c r="DU48" s="772"/>
      <c r="DV48" s="773"/>
      <c r="DW48" s="774"/>
      <c r="DX48" s="775"/>
      <c r="DY48" s="775"/>
      <c r="DZ48" s="775"/>
      <c r="EA48" s="775"/>
      <c r="EB48" s="775"/>
      <c r="EC48" s="776"/>
    </row>
    <row r="49" spans="82:133" ht="11.25" customHeight="1" x14ac:dyDescent="0.15">
      <c r="CD49" s="725" t="s">
        <v>365</v>
      </c>
      <c r="CE49" s="726"/>
      <c r="CF49" s="726"/>
      <c r="CG49" s="726"/>
      <c r="CH49" s="726"/>
      <c r="CI49" s="726"/>
      <c r="CJ49" s="726"/>
      <c r="CK49" s="726"/>
      <c r="CL49" s="726"/>
      <c r="CM49" s="726"/>
      <c r="CN49" s="726"/>
      <c r="CO49" s="726"/>
      <c r="CP49" s="726"/>
      <c r="CQ49" s="727"/>
      <c r="CR49" s="769">
        <v>6335574</v>
      </c>
      <c r="CS49" s="755"/>
      <c r="CT49" s="755"/>
      <c r="CU49" s="755"/>
      <c r="CV49" s="755"/>
      <c r="CW49" s="755"/>
      <c r="CX49" s="755"/>
      <c r="CY49" s="786"/>
      <c r="CZ49" s="781">
        <v>100</v>
      </c>
      <c r="DA49" s="787"/>
      <c r="DB49" s="787"/>
      <c r="DC49" s="788"/>
      <c r="DD49" s="789">
        <v>4660839</v>
      </c>
      <c r="DE49" s="755"/>
      <c r="DF49" s="755"/>
      <c r="DG49" s="755"/>
      <c r="DH49" s="755"/>
      <c r="DI49" s="755"/>
      <c r="DJ49" s="755"/>
      <c r="DK49" s="786"/>
      <c r="DL49" s="790"/>
      <c r="DM49" s="791"/>
      <c r="DN49" s="791"/>
      <c r="DO49" s="791"/>
      <c r="DP49" s="791"/>
      <c r="DQ49" s="791"/>
      <c r="DR49" s="791"/>
      <c r="DS49" s="791"/>
      <c r="DT49" s="791"/>
      <c r="DU49" s="791"/>
      <c r="DV49" s="792"/>
      <c r="DW49" s="793"/>
      <c r="DX49" s="794"/>
      <c r="DY49" s="794"/>
      <c r="DZ49" s="794"/>
      <c r="EA49" s="794"/>
      <c r="EB49" s="794"/>
      <c r="EC49" s="795"/>
    </row>
  </sheetData>
  <sheetProtection algorithmName="SHA-512" hashValue="Bd9Vf1Ki56mYuo0nF8wHN6YmXdL0AOQ3kNH/G9ladkJkLjpaf80bIOY2qL0UAeTZSXjF3bWzFLNQ5VcQBZPi6w==" saltValue="dbtKFMw4Ln253ZtWmW5H3g=="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88" customWidth="1"/>
    <col min="131" max="131" width="1.625" style="288" customWidth="1"/>
    <col min="132" max="16384" width="9" style="288" hidden="1"/>
  </cols>
  <sheetData>
    <row r="1" spans="1:131" s="246" customFormat="1" ht="11.25" customHeight="1" thickBot="1" x14ac:dyDescent="0.2">
      <c r="A1" s="241"/>
      <c r="B1" s="241"/>
      <c r="C1" s="241"/>
      <c r="D1" s="241"/>
      <c r="E1" s="241"/>
      <c r="F1" s="241"/>
      <c r="G1" s="241"/>
      <c r="H1" s="241"/>
      <c r="I1" s="241"/>
      <c r="J1" s="241"/>
      <c r="K1" s="241"/>
      <c r="L1" s="241"/>
      <c r="M1" s="241"/>
      <c r="N1" s="242"/>
      <c r="O1" s="242"/>
      <c r="P1" s="242"/>
      <c r="Q1" s="242"/>
      <c r="R1" s="242"/>
      <c r="S1" s="242"/>
      <c r="T1" s="242"/>
      <c r="U1" s="242"/>
      <c r="V1" s="242"/>
      <c r="W1" s="242"/>
      <c r="X1" s="242"/>
      <c r="Y1" s="242"/>
      <c r="Z1" s="242"/>
      <c r="AA1" s="242"/>
      <c r="AB1" s="242"/>
      <c r="AC1" s="242"/>
      <c r="AD1" s="242"/>
      <c r="AE1" s="242"/>
      <c r="AF1" s="242"/>
      <c r="AG1" s="242"/>
      <c r="AH1" s="242"/>
      <c r="AI1" s="242"/>
      <c r="AJ1" s="242"/>
      <c r="AK1" s="242"/>
      <c r="AL1" s="242"/>
      <c r="AM1" s="242"/>
      <c r="AN1" s="242"/>
      <c r="AO1" s="242"/>
      <c r="AP1" s="242"/>
      <c r="AQ1" s="242"/>
      <c r="AR1" s="242"/>
      <c r="AS1" s="242"/>
      <c r="AT1" s="242"/>
      <c r="AU1" s="242"/>
      <c r="AV1" s="242"/>
      <c r="AW1" s="242"/>
      <c r="AX1" s="242"/>
      <c r="AY1" s="242"/>
      <c r="AZ1" s="242"/>
      <c r="BA1" s="242"/>
      <c r="BB1" s="242"/>
      <c r="BC1" s="242"/>
      <c r="BD1" s="242"/>
      <c r="BE1" s="242"/>
      <c r="BF1" s="242"/>
      <c r="BG1" s="242"/>
      <c r="BH1" s="242"/>
      <c r="BI1" s="242"/>
      <c r="BJ1" s="242"/>
      <c r="BK1" s="242"/>
      <c r="BL1" s="242"/>
      <c r="BM1" s="242"/>
      <c r="BN1" s="242"/>
      <c r="BO1" s="242"/>
      <c r="BP1" s="242"/>
      <c r="BQ1" s="242"/>
      <c r="BR1" s="242"/>
      <c r="BS1" s="242"/>
      <c r="BT1" s="242"/>
      <c r="BU1" s="242"/>
      <c r="BV1" s="242"/>
      <c r="BW1" s="242"/>
      <c r="BX1" s="242"/>
      <c r="BY1" s="242"/>
      <c r="BZ1" s="242"/>
      <c r="CA1" s="242"/>
      <c r="CB1" s="242"/>
      <c r="CC1" s="242"/>
      <c r="CD1" s="242"/>
      <c r="CE1" s="242"/>
      <c r="CF1" s="242"/>
      <c r="CG1" s="242"/>
      <c r="CH1" s="242"/>
      <c r="CI1" s="242"/>
      <c r="CJ1" s="242"/>
      <c r="CK1" s="242"/>
      <c r="CL1" s="242"/>
      <c r="CM1" s="242"/>
      <c r="CN1" s="242"/>
      <c r="CO1" s="242"/>
      <c r="CP1" s="242"/>
      <c r="CQ1" s="242"/>
      <c r="CR1" s="242"/>
      <c r="CS1" s="242"/>
      <c r="CT1" s="242"/>
      <c r="CU1" s="242"/>
      <c r="CV1" s="242"/>
      <c r="CW1" s="242"/>
      <c r="CX1" s="242"/>
      <c r="CY1" s="242"/>
      <c r="CZ1" s="242"/>
      <c r="DA1" s="242"/>
      <c r="DB1" s="242"/>
      <c r="DC1" s="242"/>
      <c r="DD1" s="242"/>
      <c r="DE1" s="242"/>
      <c r="DF1" s="242"/>
      <c r="DG1" s="242"/>
      <c r="DH1" s="242"/>
      <c r="DI1" s="242"/>
      <c r="DJ1" s="242"/>
      <c r="DK1" s="242"/>
      <c r="DL1" s="242"/>
      <c r="DM1" s="242"/>
      <c r="DN1" s="242"/>
      <c r="DO1" s="242"/>
      <c r="DP1" s="243"/>
      <c r="DQ1" s="244"/>
      <c r="DR1" s="244"/>
      <c r="DS1" s="244"/>
      <c r="DT1" s="244"/>
      <c r="DU1" s="244"/>
      <c r="DV1" s="244"/>
      <c r="DW1" s="244"/>
      <c r="DX1" s="244"/>
      <c r="DY1" s="244"/>
      <c r="DZ1" s="244"/>
      <c r="EA1" s="245"/>
    </row>
    <row r="2" spans="1:131" s="250" customFormat="1" ht="26.25" customHeight="1" thickBot="1" x14ac:dyDescent="0.2">
      <c r="A2" s="247" t="s">
        <v>366</v>
      </c>
      <c r="B2" s="248"/>
      <c r="C2" s="248"/>
      <c r="D2" s="248"/>
      <c r="E2" s="248"/>
      <c r="F2" s="248"/>
      <c r="G2" s="248"/>
      <c r="H2" s="248"/>
      <c r="I2" s="248"/>
      <c r="J2" s="248"/>
      <c r="K2" s="248"/>
      <c r="L2" s="248"/>
      <c r="M2" s="248"/>
      <c r="N2" s="248"/>
      <c r="O2" s="248"/>
      <c r="P2" s="248"/>
      <c r="Q2" s="248"/>
      <c r="R2" s="248"/>
      <c r="S2" s="248"/>
      <c r="T2" s="248"/>
      <c r="U2" s="248"/>
      <c r="V2" s="248"/>
      <c r="W2" s="248"/>
      <c r="X2" s="248"/>
      <c r="Y2" s="248"/>
      <c r="Z2" s="248"/>
      <c r="AA2" s="248"/>
      <c r="AB2" s="248"/>
      <c r="AC2" s="248"/>
      <c r="AD2" s="248"/>
      <c r="AE2" s="248"/>
      <c r="AF2" s="248"/>
      <c r="AG2" s="248"/>
      <c r="AH2" s="248"/>
      <c r="AI2" s="248"/>
      <c r="AJ2" s="248"/>
      <c r="AK2" s="248"/>
      <c r="AL2" s="248"/>
      <c r="AM2" s="248"/>
      <c r="AN2" s="248"/>
      <c r="AO2" s="248"/>
      <c r="AP2" s="248"/>
      <c r="AQ2" s="248"/>
      <c r="AR2" s="248"/>
      <c r="AS2" s="248"/>
      <c r="AT2" s="248"/>
      <c r="AU2" s="248"/>
      <c r="AV2" s="248"/>
      <c r="AW2" s="248"/>
      <c r="AX2" s="248"/>
      <c r="AY2" s="248"/>
      <c r="AZ2" s="248"/>
      <c r="BA2" s="248"/>
      <c r="BB2" s="248"/>
      <c r="BC2" s="248"/>
      <c r="BD2" s="248"/>
      <c r="BE2" s="248"/>
      <c r="BF2" s="248"/>
      <c r="BG2" s="248"/>
      <c r="BH2" s="248"/>
      <c r="BI2" s="248"/>
      <c r="BJ2" s="248"/>
      <c r="BK2" s="248"/>
      <c r="BL2" s="248"/>
      <c r="BM2" s="248"/>
      <c r="BN2" s="248"/>
      <c r="BO2" s="248"/>
      <c r="BP2" s="248"/>
      <c r="BQ2" s="248"/>
      <c r="BR2" s="248"/>
      <c r="BS2" s="248"/>
      <c r="BT2" s="248"/>
      <c r="BU2" s="248"/>
      <c r="BV2" s="248"/>
      <c r="BW2" s="248"/>
      <c r="BX2" s="248"/>
      <c r="BY2" s="248"/>
      <c r="BZ2" s="248"/>
      <c r="CA2" s="248"/>
      <c r="CB2" s="248"/>
      <c r="CC2" s="248"/>
      <c r="CD2" s="248"/>
      <c r="CE2" s="248"/>
      <c r="CF2" s="248"/>
      <c r="CG2" s="248"/>
      <c r="CH2" s="248"/>
      <c r="CI2" s="248"/>
      <c r="CJ2" s="248"/>
      <c r="CK2" s="248"/>
      <c r="CL2" s="248"/>
      <c r="CM2" s="248"/>
      <c r="CN2" s="248"/>
      <c r="CO2" s="248"/>
      <c r="CP2" s="248"/>
      <c r="CQ2" s="248"/>
      <c r="CR2" s="248"/>
      <c r="CS2" s="248"/>
      <c r="CT2" s="248"/>
      <c r="CU2" s="248"/>
      <c r="CV2" s="248"/>
      <c r="CW2" s="248"/>
      <c r="CX2" s="248"/>
      <c r="CY2" s="248"/>
      <c r="CZ2" s="248"/>
      <c r="DA2" s="248"/>
      <c r="DB2" s="248"/>
      <c r="DC2" s="248"/>
      <c r="DD2" s="248"/>
      <c r="DE2" s="248"/>
      <c r="DF2" s="248"/>
      <c r="DG2" s="248"/>
      <c r="DH2" s="248"/>
      <c r="DI2" s="248"/>
      <c r="DJ2" s="831" t="s">
        <v>367</v>
      </c>
      <c r="DK2" s="832"/>
      <c r="DL2" s="832"/>
      <c r="DM2" s="832"/>
      <c r="DN2" s="832"/>
      <c r="DO2" s="833"/>
      <c r="DP2" s="248"/>
      <c r="DQ2" s="831" t="s">
        <v>368</v>
      </c>
      <c r="DR2" s="832"/>
      <c r="DS2" s="832"/>
      <c r="DT2" s="832"/>
      <c r="DU2" s="832"/>
      <c r="DV2" s="832"/>
      <c r="DW2" s="832"/>
      <c r="DX2" s="832"/>
      <c r="DY2" s="832"/>
      <c r="DZ2" s="833"/>
      <c r="EA2" s="249"/>
    </row>
    <row r="3" spans="1:131" s="246" customFormat="1" ht="11.25" customHeight="1" x14ac:dyDescent="0.15">
      <c r="A3" s="242"/>
      <c r="B3" s="242"/>
      <c r="C3" s="242"/>
      <c r="D3" s="242"/>
      <c r="E3" s="242"/>
      <c r="F3" s="242"/>
      <c r="G3" s="242"/>
      <c r="H3" s="242"/>
      <c r="I3" s="242"/>
      <c r="J3" s="242"/>
      <c r="K3" s="242"/>
      <c r="L3" s="242"/>
      <c r="M3" s="242"/>
      <c r="N3" s="242"/>
      <c r="O3" s="242"/>
      <c r="P3" s="242"/>
      <c r="Q3" s="242"/>
      <c r="R3" s="242"/>
      <c r="S3" s="242"/>
      <c r="T3" s="242"/>
      <c r="U3" s="242"/>
      <c r="V3" s="242"/>
      <c r="W3" s="242"/>
      <c r="X3" s="242"/>
      <c r="Y3" s="242"/>
      <c r="Z3" s="242"/>
      <c r="AA3" s="242"/>
      <c r="AB3" s="242"/>
      <c r="AC3" s="242"/>
      <c r="AD3" s="242"/>
      <c r="AE3" s="242"/>
      <c r="AF3" s="242"/>
      <c r="AG3" s="242"/>
      <c r="AH3" s="242"/>
      <c r="AI3" s="242"/>
      <c r="AJ3" s="242"/>
      <c r="AK3" s="242"/>
      <c r="AL3" s="242"/>
      <c r="AM3" s="242"/>
      <c r="AN3" s="242"/>
      <c r="AO3" s="242"/>
      <c r="AP3" s="242"/>
      <c r="AQ3" s="242"/>
      <c r="AR3" s="242"/>
      <c r="AS3" s="242"/>
      <c r="AT3" s="242"/>
      <c r="AU3" s="242"/>
      <c r="AV3" s="242"/>
      <c r="AW3" s="242"/>
      <c r="AX3" s="242"/>
      <c r="AY3" s="242"/>
      <c r="AZ3" s="242"/>
      <c r="BA3" s="242"/>
      <c r="BB3" s="242"/>
      <c r="BC3" s="242"/>
      <c r="BD3" s="242"/>
      <c r="BE3" s="242"/>
      <c r="BF3" s="242"/>
      <c r="BG3" s="242"/>
      <c r="BH3" s="242"/>
      <c r="BI3" s="242"/>
      <c r="BJ3" s="242"/>
      <c r="BK3" s="242"/>
      <c r="BL3" s="242"/>
      <c r="BM3" s="242"/>
      <c r="BN3" s="242"/>
      <c r="BO3" s="242"/>
      <c r="BP3" s="242"/>
      <c r="BQ3" s="242"/>
      <c r="BR3" s="242"/>
      <c r="BS3" s="242"/>
      <c r="BT3" s="242"/>
      <c r="BU3" s="242"/>
      <c r="BV3" s="242"/>
      <c r="BW3" s="242"/>
      <c r="BX3" s="242"/>
      <c r="BY3" s="242"/>
      <c r="BZ3" s="242"/>
      <c r="CA3" s="242"/>
      <c r="CB3" s="242"/>
      <c r="CC3" s="242"/>
      <c r="CD3" s="242"/>
      <c r="CE3" s="242"/>
      <c r="CF3" s="242"/>
      <c r="CG3" s="242"/>
      <c r="CH3" s="242"/>
      <c r="CI3" s="242"/>
      <c r="CJ3" s="242"/>
      <c r="CK3" s="242"/>
      <c r="CL3" s="242"/>
      <c r="CM3" s="242"/>
      <c r="CN3" s="242"/>
      <c r="CO3" s="242"/>
      <c r="CP3" s="242"/>
      <c r="CQ3" s="242"/>
      <c r="CR3" s="242"/>
      <c r="CS3" s="242"/>
      <c r="CT3" s="242"/>
      <c r="CU3" s="242"/>
      <c r="CV3" s="242"/>
      <c r="CW3" s="242"/>
      <c r="CX3" s="242"/>
      <c r="CY3" s="242"/>
      <c r="CZ3" s="242"/>
      <c r="DA3" s="242"/>
      <c r="DB3" s="242"/>
      <c r="DC3" s="242"/>
      <c r="DD3" s="242"/>
      <c r="DE3" s="242"/>
      <c r="DF3" s="242"/>
      <c r="DG3" s="242"/>
      <c r="DH3" s="242"/>
      <c r="DI3" s="242"/>
      <c r="DJ3" s="242"/>
      <c r="DK3" s="242"/>
      <c r="DL3" s="242"/>
      <c r="DM3" s="242"/>
      <c r="DN3" s="242"/>
      <c r="DO3" s="242"/>
      <c r="DP3" s="242"/>
      <c r="DQ3" s="242"/>
      <c r="DR3" s="242"/>
      <c r="DS3" s="242"/>
      <c r="DT3" s="242"/>
      <c r="DU3" s="242"/>
      <c r="DV3" s="242"/>
      <c r="DW3" s="242"/>
      <c r="DX3" s="242"/>
      <c r="DY3" s="242"/>
      <c r="DZ3" s="242"/>
      <c r="EA3" s="245"/>
    </row>
    <row r="4" spans="1:131" s="254" customFormat="1" ht="26.25" customHeight="1" thickBot="1" x14ac:dyDescent="0.2">
      <c r="A4" s="834" t="s">
        <v>369</v>
      </c>
      <c r="B4" s="834"/>
      <c r="C4" s="834"/>
      <c r="D4" s="834"/>
      <c r="E4" s="834"/>
      <c r="F4" s="834"/>
      <c r="G4" s="834"/>
      <c r="H4" s="834"/>
      <c r="I4" s="834"/>
      <c r="J4" s="834"/>
      <c r="K4" s="834"/>
      <c r="L4" s="834"/>
      <c r="M4" s="834"/>
      <c r="N4" s="834"/>
      <c r="O4" s="834"/>
      <c r="P4" s="834"/>
      <c r="Q4" s="834"/>
      <c r="R4" s="834"/>
      <c r="S4" s="834"/>
      <c r="T4" s="834"/>
      <c r="U4" s="834"/>
      <c r="V4" s="834"/>
      <c r="W4" s="834"/>
      <c r="X4" s="834"/>
      <c r="Y4" s="834"/>
      <c r="Z4" s="834"/>
      <c r="AA4" s="834"/>
      <c r="AB4" s="834"/>
      <c r="AC4" s="834"/>
      <c r="AD4" s="834"/>
      <c r="AE4" s="834"/>
      <c r="AF4" s="834"/>
      <c r="AG4" s="834"/>
      <c r="AH4" s="834"/>
      <c r="AI4" s="834"/>
      <c r="AJ4" s="834"/>
      <c r="AK4" s="834"/>
      <c r="AL4" s="834"/>
      <c r="AM4" s="834"/>
      <c r="AN4" s="834"/>
      <c r="AO4" s="834"/>
      <c r="AP4" s="834"/>
      <c r="AQ4" s="834"/>
      <c r="AR4" s="834"/>
      <c r="AS4" s="834"/>
      <c r="AT4" s="834"/>
      <c r="AU4" s="834"/>
      <c r="AV4" s="834"/>
      <c r="AW4" s="834"/>
      <c r="AX4" s="834"/>
      <c r="AY4" s="834"/>
      <c r="AZ4" s="251"/>
      <c r="BA4" s="251"/>
      <c r="BB4" s="251"/>
      <c r="BC4" s="251"/>
      <c r="BD4" s="251"/>
      <c r="BE4" s="252"/>
      <c r="BF4" s="252"/>
      <c r="BG4" s="252"/>
      <c r="BH4" s="252"/>
      <c r="BI4" s="252"/>
      <c r="BJ4" s="252"/>
      <c r="BK4" s="252"/>
      <c r="BL4" s="252"/>
      <c r="BM4" s="252"/>
      <c r="BN4" s="252"/>
      <c r="BO4" s="252"/>
      <c r="BP4" s="252"/>
      <c r="BQ4" s="251" t="s">
        <v>370</v>
      </c>
      <c r="BR4" s="251"/>
      <c r="BS4" s="251"/>
      <c r="BT4" s="251"/>
      <c r="BU4" s="251"/>
      <c r="BV4" s="251"/>
      <c r="BW4" s="251"/>
      <c r="BX4" s="251"/>
      <c r="BY4" s="251"/>
      <c r="BZ4" s="251"/>
      <c r="CA4" s="251"/>
      <c r="CB4" s="251"/>
      <c r="CC4" s="251"/>
      <c r="CD4" s="251"/>
      <c r="CE4" s="251"/>
      <c r="CF4" s="251"/>
      <c r="CG4" s="251"/>
      <c r="CH4" s="251"/>
      <c r="CI4" s="251"/>
      <c r="CJ4" s="251"/>
      <c r="CK4" s="251"/>
      <c r="CL4" s="251"/>
      <c r="CM4" s="251"/>
      <c r="CN4" s="251"/>
      <c r="CO4" s="251"/>
      <c r="CP4" s="251"/>
      <c r="CQ4" s="251"/>
      <c r="CR4" s="251"/>
      <c r="CS4" s="251"/>
      <c r="CT4" s="251"/>
      <c r="CU4" s="251"/>
      <c r="CV4" s="251"/>
      <c r="CW4" s="251"/>
      <c r="CX4" s="251"/>
      <c r="CY4" s="251"/>
      <c r="CZ4" s="251"/>
      <c r="DA4" s="251"/>
      <c r="DB4" s="251"/>
      <c r="DC4" s="251"/>
      <c r="DD4" s="251"/>
      <c r="DE4" s="251"/>
      <c r="DF4" s="251"/>
      <c r="DG4" s="251"/>
      <c r="DH4" s="251"/>
      <c r="DI4" s="251"/>
      <c r="DJ4" s="251"/>
      <c r="DK4" s="251"/>
      <c r="DL4" s="251"/>
      <c r="DM4" s="251"/>
      <c r="DN4" s="251"/>
      <c r="DO4" s="251"/>
      <c r="DP4" s="251"/>
      <c r="DQ4" s="251"/>
      <c r="DR4" s="251"/>
      <c r="DS4" s="251"/>
      <c r="DT4" s="251"/>
      <c r="DU4" s="251"/>
      <c r="DV4" s="251"/>
      <c r="DW4" s="251"/>
      <c r="DX4" s="251"/>
      <c r="DY4" s="251"/>
      <c r="DZ4" s="251"/>
      <c r="EA4" s="253"/>
    </row>
    <row r="5" spans="1:131" s="254" customFormat="1" ht="26.25" customHeight="1" x14ac:dyDescent="0.15">
      <c r="A5" s="825" t="s">
        <v>371</v>
      </c>
      <c r="B5" s="826"/>
      <c r="C5" s="826"/>
      <c r="D5" s="826"/>
      <c r="E5" s="826"/>
      <c r="F5" s="826"/>
      <c r="G5" s="826"/>
      <c r="H5" s="826"/>
      <c r="I5" s="826"/>
      <c r="J5" s="826"/>
      <c r="K5" s="826"/>
      <c r="L5" s="826"/>
      <c r="M5" s="826"/>
      <c r="N5" s="826"/>
      <c r="O5" s="826"/>
      <c r="P5" s="827"/>
      <c r="Q5" s="802" t="s">
        <v>372</v>
      </c>
      <c r="R5" s="803"/>
      <c r="S5" s="803"/>
      <c r="T5" s="803"/>
      <c r="U5" s="804"/>
      <c r="V5" s="802" t="s">
        <v>373</v>
      </c>
      <c r="W5" s="803"/>
      <c r="X5" s="803"/>
      <c r="Y5" s="803"/>
      <c r="Z5" s="804"/>
      <c r="AA5" s="802" t="s">
        <v>374</v>
      </c>
      <c r="AB5" s="803"/>
      <c r="AC5" s="803"/>
      <c r="AD5" s="803"/>
      <c r="AE5" s="803"/>
      <c r="AF5" s="835" t="s">
        <v>375</v>
      </c>
      <c r="AG5" s="803"/>
      <c r="AH5" s="803"/>
      <c r="AI5" s="803"/>
      <c r="AJ5" s="814"/>
      <c r="AK5" s="803" t="s">
        <v>376</v>
      </c>
      <c r="AL5" s="803"/>
      <c r="AM5" s="803"/>
      <c r="AN5" s="803"/>
      <c r="AO5" s="804"/>
      <c r="AP5" s="802" t="s">
        <v>377</v>
      </c>
      <c r="AQ5" s="803"/>
      <c r="AR5" s="803"/>
      <c r="AS5" s="803"/>
      <c r="AT5" s="804"/>
      <c r="AU5" s="802" t="s">
        <v>378</v>
      </c>
      <c r="AV5" s="803"/>
      <c r="AW5" s="803"/>
      <c r="AX5" s="803"/>
      <c r="AY5" s="814"/>
      <c r="AZ5" s="255"/>
      <c r="BA5" s="255"/>
      <c r="BB5" s="255"/>
      <c r="BC5" s="255"/>
      <c r="BD5" s="255"/>
      <c r="BE5" s="256"/>
      <c r="BF5" s="256"/>
      <c r="BG5" s="256"/>
      <c r="BH5" s="256"/>
      <c r="BI5" s="256"/>
      <c r="BJ5" s="256"/>
      <c r="BK5" s="256"/>
      <c r="BL5" s="256"/>
      <c r="BM5" s="256"/>
      <c r="BN5" s="256"/>
      <c r="BO5" s="256"/>
      <c r="BP5" s="256"/>
      <c r="BQ5" s="825" t="s">
        <v>379</v>
      </c>
      <c r="BR5" s="826"/>
      <c r="BS5" s="826"/>
      <c r="BT5" s="826"/>
      <c r="BU5" s="826"/>
      <c r="BV5" s="826"/>
      <c r="BW5" s="826"/>
      <c r="BX5" s="826"/>
      <c r="BY5" s="826"/>
      <c r="BZ5" s="826"/>
      <c r="CA5" s="826"/>
      <c r="CB5" s="826"/>
      <c r="CC5" s="826"/>
      <c r="CD5" s="826"/>
      <c r="CE5" s="826"/>
      <c r="CF5" s="826"/>
      <c r="CG5" s="827"/>
      <c r="CH5" s="802" t="s">
        <v>380</v>
      </c>
      <c r="CI5" s="803"/>
      <c r="CJ5" s="803"/>
      <c r="CK5" s="803"/>
      <c r="CL5" s="804"/>
      <c r="CM5" s="802" t="s">
        <v>381</v>
      </c>
      <c r="CN5" s="803"/>
      <c r="CO5" s="803"/>
      <c r="CP5" s="803"/>
      <c r="CQ5" s="804"/>
      <c r="CR5" s="802" t="s">
        <v>382</v>
      </c>
      <c r="CS5" s="803"/>
      <c r="CT5" s="803"/>
      <c r="CU5" s="803"/>
      <c r="CV5" s="804"/>
      <c r="CW5" s="802" t="s">
        <v>383</v>
      </c>
      <c r="CX5" s="803"/>
      <c r="CY5" s="803"/>
      <c r="CZ5" s="803"/>
      <c r="DA5" s="804"/>
      <c r="DB5" s="802" t="s">
        <v>384</v>
      </c>
      <c r="DC5" s="803"/>
      <c r="DD5" s="803"/>
      <c r="DE5" s="803"/>
      <c r="DF5" s="804"/>
      <c r="DG5" s="808" t="s">
        <v>385</v>
      </c>
      <c r="DH5" s="809"/>
      <c r="DI5" s="809"/>
      <c r="DJ5" s="809"/>
      <c r="DK5" s="810"/>
      <c r="DL5" s="808" t="s">
        <v>386</v>
      </c>
      <c r="DM5" s="809"/>
      <c r="DN5" s="809"/>
      <c r="DO5" s="809"/>
      <c r="DP5" s="810"/>
      <c r="DQ5" s="802" t="s">
        <v>387</v>
      </c>
      <c r="DR5" s="803"/>
      <c r="DS5" s="803"/>
      <c r="DT5" s="803"/>
      <c r="DU5" s="804"/>
      <c r="DV5" s="802" t="s">
        <v>378</v>
      </c>
      <c r="DW5" s="803"/>
      <c r="DX5" s="803"/>
      <c r="DY5" s="803"/>
      <c r="DZ5" s="814"/>
      <c r="EA5" s="253"/>
    </row>
    <row r="6" spans="1:131" s="254" customFormat="1" ht="26.25" customHeight="1" thickBot="1" x14ac:dyDescent="0.2">
      <c r="A6" s="828"/>
      <c r="B6" s="829"/>
      <c r="C6" s="829"/>
      <c r="D6" s="829"/>
      <c r="E6" s="829"/>
      <c r="F6" s="829"/>
      <c r="G6" s="829"/>
      <c r="H6" s="829"/>
      <c r="I6" s="829"/>
      <c r="J6" s="829"/>
      <c r="K6" s="829"/>
      <c r="L6" s="829"/>
      <c r="M6" s="829"/>
      <c r="N6" s="829"/>
      <c r="O6" s="829"/>
      <c r="P6" s="830"/>
      <c r="Q6" s="805"/>
      <c r="R6" s="806"/>
      <c r="S6" s="806"/>
      <c r="T6" s="806"/>
      <c r="U6" s="807"/>
      <c r="V6" s="805"/>
      <c r="W6" s="806"/>
      <c r="X6" s="806"/>
      <c r="Y6" s="806"/>
      <c r="Z6" s="807"/>
      <c r="AA6" s="805"/>
      <c r="AB6" s="806"/>
      <c r="AC6" s="806"/>
      <c r="AD6" s="806"/>
      <c r="AE6" s="806"/>
      <c r="AF6" s="836"/>
      <c r="AG6" s="806"/>
      <c r="AH6" s="806"/>
      <c r="AI6" s="806"/>
      <c r="AJ6" s="815"/>
      <c r="AK6" s="806"/>
      <c r="AL6" s="806"/>
      <c r="AM6" s="806"/>
      <c r="AN6" s="806"/>
      <c r="AO6" s="807"/>
      <c r="AP6" s="805"/>
      <c r="AQ6" s="806"/>
      <c r="AR6" s="806"/>
      <c r="AS6" s="806"/>
      <c r="AT6" s="807"/>
      <c r="AU6" s="805"/>
      <c r="AV6" s="806"/>
      <c r="AW6" s="806"/>
      <c r="AX6" s="806"/>
      <c r="AY6" s="815"/>
      <c r="AZ6" s="251"/>
      <c r="BA6" s="251"/>
      <c r="BB6" s="251"/>
      <c r="BC6" s="251"/>
      <c r="BD6" s="251"/>
      <c r="BE6" s="252"/>
      <c r="BF6" s="252"/>
      <c r="BG6" s="252"/>
      <c r="BH6" s="252"/>
      <c r="BI6" s="252"/>
      <c r="BJ6" s="252"/>
      <c r="BK6" s="252"/>
      <c r="BL6" s="252"/>
      <c r="BM6" s="252"/>
      <c r="BN6" s="252"/>
      <c r="BO6" s="252"/>
      <c r="BP6" s="252"/>
      <c r="BQ6" s="828"/>
      <c r="BR6" s="829"/>
      <c r="BS6" s="829"/>
      <c r="BT6" s="829"/>
      <c r="BU6" s="829"/>
      <c r="BV6" s="829"/>
      <c r="BW6" s="829"/>
      <c r="BX6" s="829"/>
      <c r="BY6" s="829"/>
      <c r="BZ6" s="829"/>
      <c r="CA6" s="829"/>
      <c r="CB6" s="829"/>
      <c r="CC6" s="829"/>
      <c r="CD6" s="829"/>
      <c r="CE6" s="829"/>
      <c r="CF6" s="829"/>
      <c r="CG6" s="830"/>
      <c r="CH6" s="805"/>
      <c r="CI6" s="806"/>
      <c r="CJ6" s="806"/>
      <c r="CK6" s="806"/>
      <c r="CL6" s="807"/>
      <c r="CM6" s="805"/>
      <c r="CN6" s="806"/>
      <c r="CO6" s="806"/>
      <c r="CP6" s="806"/>
      <c r="CQ6" s="807"/>
      <c r="CR6" s="805"/>
      <c r="CS6" s="806"/>
      <c r="CT6" s="806"/>
      <c r="CU6" s="806"/>
      <c r="CV6" s="807"/>
      <c r="CW6" s="805"/>
      <c r="CX6" s="806"/>
      <c r="CY6" s="806"/>
      <c r="CZ6" s="806"/>
      <c r="DA6" s="807"/>
      <c r="DB6" s="805"/>
      <c r="DC6" s="806"/>
      <c r="DD6" s="806"/>
      <c r="DE6" s="806"/>
      <c r="DF6" s="807"/>
      <c r="DG6" s="811"/>
      <c r="DH6" s="812"/>
      <c r="DI6" s="812"/>
      <c r="DJ6" s="812"/>
      <c r="DK6" s="813"/>
      <c r="DL6" s="811"/>
      <c r="DM6" s="812"/>
      <c r="DN6" s="812"/>
      <c r="DO6" s="812"/>
      <c r="DP6" s="813"/>
      <c r="DQ6" s="805"/>
      <c r="DR6" s="806"/>
      <c r="DS6" s="806"/>
      <c r="DT6" s="806"/>
      <c r="DU6" s="807"/>
      <c r="DV6" s="805"/>
      <c r="DW6" s="806"/>
      <c r="DX6" s="806"/>
      <c r="DY6" s="806"/>
      <c r="DZ6" s="815"/>
      <c r="EA6" s="253"/>
    </row>
    <row r="7" spans="1:131" s="254" customFormat="1" ht="26.25" customHeight="1" thickTop="1" x14ac:dyDescent="0.15">
      <c r="A7" s="257">
        <v>1</v>
      </c>
      <c r="B7" s="816" t="s">
        <v>388</v>
      </c>
      <c r="C7" s="817"/>
      <c r="D7" s="817"/>
      <c r="E7" s="817"/>
      <c r="F7" s="817"/>
      <c r="G7" s="817"/>
      <c r="H7" s="817"/>
      <c r="I7" s="817"/>
      <c r="J7" s="817"/>
      <c r="K7" s="817"/>
      <c r="L7" s="817"/>
      <c r="M7" s="817"/>
      <c r="N7" s="817"/>
      <c r="O7" s="817"/>
      <c r="P7" s="818"/>
      <c r="Q7" s="819">
        <v>6699</v>
      </c>
      <c r="R7" s="820"/>
      <c r="S7" s="820"/>
      <c r="T7" s="820"/>
      <c r="U7" s="820"/>
      <c r="V7" s="820">
        <v>6336</v>
      </c>
      <c r="W7" s="820"/>
      <c r="X7" s="820"/>
      <c r="Y7" s="820"/>
      <c r="Z7" s="820"/>
      <c r="AA7" s="820">
        <v>364</v>
      </c>
      <c r="AB7" s="820"/>
      <c r="AC7" s="820"/>
      <c r="AD7" s="820"/>
      <c r="AE7" s="821"/>
      <c r="AF7" s="822">
        <v>329</v>
      </c>
      <c r="AG7" s="823"/>
      <c r="AH7" s="823"/>
      <c r="AI7" s="823"/>
      <c r="AJ7" s="824"/>
      <c r="AK7" s="859">
        <v>191</v>
      </c>
      <c r="AL7" s="860"/>
      <c r="AM7" s="860"/>
      <c r="AN7" s="860"/>
      <c r="AO7" s="860"/>
      <c r="AP7" s="860">
        <v>7293</v>
      </c>
      <c r="AQ7" s="860"/>
      <c r="AR7" s="860"/>
      <c r="AS7" s="860"/>
      <c r="AT7" s="860"/>
      <c r="AU7" s="861" t="s">
        <v>579</v>
      </c>
      <c r="AV7" s="861"/>
      <c r="AW7" s="861"/>
      <c r="AX7" s="861"/>
      <c r="AY7" s="862"/>
      <c r="AZ7" s="251"/>
      <c r="BA7" s="251"/>
      <c r="BB7" s="251"/>
      <c r="BC7" s="251"/>
      <c r="BD7" s="251"/>
      <c r="BE7" s="252"/>
      <c r="BF7" s="252"/>
      <c r="BG7" s="252"/>
      <c r="BH7" s="252"/>
      <c r="BI7" s="252"/>
      <c r="BJ7" s="252"/>
      <c r="BK7" s="252"/>
      <c r="BL7" s="252"/>
      <c r="BM7" s="252"/>
      <c r="BN7" s="252"/>
      <c r="BO7" s="252"/>
      <c r="BP7" s="252"/>
      <c r="BQ7" s="258">
        <v>1</v>
      </c>
      <c r="BR7" s="259"/>
      <c r="BS7" s="863"/>
      <c r="BT7" s="864"/>
      <c r="BU7" s="864"/>
      <c r="BV7" s="864"/>
      <c r="BW7" s="864"/>
      <c r="BX7" s="864"/>
      <c r="BY7" s="864"/>
      <c r="BZ7" s="864"/>
      <c r="CA7" s="864"/>
      <c r="CB7" s="864"/>
      <c r="CC7" s="864"/>
      <c r="CD7" s="864"/>
      <c r="CE7" s="864"/>
      <c r="CF7" s="864"/>
      <c r="CG7" s="865"/>
      <c r="CH7" s="856"/>
      <c r="CI7" s="857"/>
      <c r="CJ7" s="857"/>
      <c r="CK7" s="857"/>
      <c r="CL7" s="858"/>
      <c r="CM7" s="856"/>
      <c r="CN7" s="857"/>
      <c r="CO7" s="857"/>
      <c r="CP7" s="857"/>
      <c r="CQ7" s="858"/>
      <c r="CR7" s="856"/>
      <c r="CS7" s="857"/>
      <c r="CT7" s="857"/>
      <c r="CU7" s="857"/>
      <c r="CV7" s="858"/>
      <c r="CW7" s="856"/>
      <c r="CX7" s="857"/>
      <c r="CY7" s="857"/>
      <c r="CZ7" s="857"/>
      <c r="DA7" s="858"/>
      <c r="DB7" s="856"/>
      <c r="DC7" s="857"/>
      <c r="DD7" s="857"/>
      <c r="DE7" s="857"/>
      <c r="DF7" s="858"/>
      <c r="DG7" s="856"/>
      <c r="DH7" s="857"/>
      <c r="DI7" s="857"/>
      <c r="DJ7" s="857"/>
      <c r="DK7" s="858"/>
      <c r="DL7" s="856"/>
      <c r="DM7" s="857"/>
      <c r="DN7" s="857"/>
      <c r="DO7" s="857"/>
      <c r="DP7" s="858"/>
      <c r="DQ7" s="856"/>
      <c r="DR7" s="857"/>
      <c r="DS7" s="857"/>
      <c r="DT7" s="857"/>
      <c r="DU7" s="858"/>
      <c r="DV7" s="837"/>
      <c r="DW7" s="838"/>
      <c r="DX7" s="838"/>
      <c r="DY7" s="838"/>
      <c r="DZ7" s="839"/>
      <c r="EA7" s="253"/>
    </row>
    <row r="8" spans="1:131" s="254" customFormat="1" ht="26.25" customHeight="1" x14ac:dyDescent="0.15">
      <c r="A8" s="260">
        <v>2</v>
      </c>
      <c r="B8" s="840"/>
      <c r="C8" s="841"/>
      <c r="D8" s="841"/>
      <c r="E8" s="841"/>
      <c r="F8" s="841"/>
      <c r="G8" s="841"/>
      <c r="H8" s="841"/>
      <c r="I8" s="841"/>
      <c r="J8" s="841"/>
      <c r="K8" s="841"/>
      <c r="L8" s="841"/>
      <c r="M8" s="841"/>
      <c r="N8" s="841"/>
      <c r="O8" s="841"/>
      <c r="P8" s="842"/>
      <c r="Q8" s="843"/>
      <c r="R8" s="844"/>
      <c r="S8" s="844"/>
      <c r="T8" s="844"/>
      <c r="U8" s="844"/>
      <c r="V8" s="844"/>
      <c r="W8" s="844"/>
      <c r="X8" s="844"/>
      <c r="Y8" s="844"/>
      <c r="Z8" s="844"/>
      <c r="AA8" s="844"/>
      <c r="AB8" s="844"/>
      <c r="AC8" s="844"/>
      <c r="AD8" s="844"/>
      <c r="AE8" s="845"/>
      <c r="AF8" s="846"/>
      <c r="AG8" s="847"/>
      <c r="AH8" s="847"/>
      <c r="AI8" s="847"/>
      <c r="AJ8" s="848"/>
      <c r="AK8" s="849"/>
      <c r="AL8" s="850"/>
      <c r="AM8" s="850"/>
      <c r="AN8" s="850"/>
      <c r="AO8" s="850"/>
      <c r="AP8" s="850"/>
      <c r="AQ8" s="850"/>
      <c r="AR8" s="850"/>
      <c r="AS8" s="850"/>
      <c r="AT8" s="850"/>
      <c r="AU8" s="851"/>
      <c r="AV8" s="851"/>
      <c r="AW8" s="851"/>
      <c r="AX8" s="851"/>
      <c r="AY8" s="852"/>
      <c r="AZ8" s="251"/>
      <c r="BA8" s="251"/>
      <c r="BB8" s="251"/>
      <c r="BC8" s="251"/>
      <c r="BD8" s="251"/>
      <c r="BE8" s="252"/>
      <c r="BF8" s="252"/>
      <c r="BG8" s="252"/>
      <c r="BH8" s="252"/>
      <c r="BI8" s="252"/>
      <c r="BJ8" s="252"/>
      <c r="BK8" s="252"/>
      <c r="BL8" s="252"/>
      <c r="BM8" s="252"/>
      <c r="BN8" s="252"/>
      <c r="BO8" s="252"/>
      <c r="BP8" s="252"/>
      <c r="BQ8" s="261">
        <v>2</v>
      </c>
      <c r="BR8" s="262"/>
      <c r="BS8" s="853"/>
      <c r="BT8" s="854"/>
      <c r="BU8" s="854"/>
      <c r="BV8" s="854"/>
      <c r="BW8" s="854"/>
      <c r="BX8" s="854"/>
      <c r="BY8" s="854"/>
      <c r="BZ8" s="854"/>
      <c r="CA8" s="854"/>
      <c r="CB8" s="854"/>
      <c r="CC8" s="854"/>
      <c r="CD8" s="854"/>
      <c r="CE8" s="854"/>
      <c r="CF8" s="854"/>
      <c r="CG8" s="855"/>
      <c r="CH8" s="866"/>
      <c r="CI8" s="867"/>
      <c r="CJ8" s="867"/>
      <c r="CK8" s="867"/>
      <c r="CL8" s="868"/>
      <c r="CM8" s="866"/>
      <c r="CN8" s="867"/>
      <c r="CO8" s="867"/>
      <c r="CP8" s="867"/>
      <c r="CQ8" s="868"/>
      <c r="CR8" s="866"/>
      <c r="CS8" s="867"/>
      <c r="CT8" s="867"/>
      <c r="CU8" s="867"/>
      <c r="CV8" s="868"/>
      <c r="CW8" s="866"/>
      <c r="CX8" s="867"/>
      <c r="CY8" s="867"/>
      <c r="CZ8" s="867"/>
      <c r="DA8" s="868"/>
      <c r="DB8" s="866"/>
      <c r="DC8" s="867"/>
      <c r="DD8" s="867"/>
      <c r="DE8" s="867"/>
      <c r="DF8" s="868"/>
      <c r="DG8" s="866"/>
      <c r="DH8" s="867"/>
      <c r="DI8" s="867"/>
      <c r="DJ8" s="867"/>
      <c r="DK8" s="868"/>
      <c r="DL8" s="866"/>
      <c r="DM8" s="867"/>
      <c r="DN8" s="867"/>
      <c r="DO8" s="867"/>
      <c r="DP8" s="868"/>
      <c r="DQ8" s="866"/>
      <c r="DR8" s="867"/>
      <c r="DS8" s="867"/>
      <c r="DT8" s="867"/>
      <c r="DU8" s="868"/>
      <c r="DV8" s="869"/>
      <c r="DW8" s="870"/>
      <c r="DX8" s="870"/>
      <c r="DY8" s="870"/>
      <c r="DZ8" s="871"/>
      <c r="EA8" s="253"/>
    </row>
    <row r="9" spans="1:131" s="254" customFormat="1" ht="26.25" customHeight="1" x14ac:dyDescent="0.15">
      <c r="A9" s="260">
        <v>3</v>
      </c>
      <c r="B9" s="840"/>
      <c r="C9" s="841"/>
      <c r="D9" s="841"/>
      <c r="E9" s="841"/>
      <c r="F9" s="841"/>
      <c r="G9" s="841"/>
      <c r="H9" s="841"/>
      <c r="I9" s="841"/>
      <c r="J9" s="841"/>
      <c r="K9" s="841"/>
      <c r="L9" s="841"/>
      <c r="M9" s="841"/>
      <c r="N9" s="841"/>
      <c r="O9" s="841"/>
      <c r="P9" s="842"/>
      <c r="Q9" s="843"/>
      <c r="R9" s="844"/>
      <c r="S9" s="844"/>
      <c r="T9" s="844"/>
      <c r="U9" s="844"/>
      <c r="V9" s="844"/>
      <c r="W9" s="844"/>
      <c r="X9" s="844"/>
      <c r="Y9" s="844"/>
      <c r="Z9" s="844"/>
      <c r="AA9" s="844"/>
      <c r="AB9" s="844"/>
      <c r="AC9" s="844"/>
      <c r="AD9" s="844"/>
      <c r="AE9" s="845"/>
      <c r="AF9" s="846"/>
      <c r="AG9" s="847"/>
      <c r="AH9" s="847"/>
      <c r="AI9" s="847"/>
      <c r="AJ9" s="848"/>
      <c r="AK9" s="849"/>
      <c r="AL9" s="850"/>
      <c r="AM9" s="850"/>
      <c r="AN9" s="850"/>
      <c r="AO9" s="850"/>
      <c r="AP9" s="850"/>
      <c r="AQ9" s="850"/>
      <c r="AR9" s="850"/>
      <c r="AS9" s="850"/>
      <c r="AT9" s="850"/>
      <c r="AU9" s="851"/>
      <c r="AV9" s="851"/>
      <c r="AW9" s="851"/>
      <c r="AX9" s="851"/>
      <c r="AY9" s="852"/>
      <c r="AZ9" s="251"/>
      <c r="BA9" s="251"/>
      <c r="BB9" s="251"/>
      <c r="BC9" s="251"/>
      <c r="BD9" s="251"/>
      <c r="BE9" s="252"/>
      <c r="BF9" s="252"/>
      <c r="BG9" s="252"/>
      <c r="BH9" s="252"/>
      <c r="BI9" s="252"/>
      <c r="BJ9" s="252"/>
      <c r="BK9" s="252"/>
      <c r="BL9" s="252"/>
      <c r="BM9" s="252"/>
      <c r="BN9" s="252"/>
      <c r="BO9" s="252"/>
      <c r="BP9" s="252"/>
      <c r="BQ9" s="261">
        <v>3</v>
      </c>
      <c r="BR9" s="262"/>
      <c r="BS9" s="853"/>
      <c r="BT9" s="854"/>
      <c r="BU9" s="854"/>
      <c r="BV9" s="854"/>
      <c r="BW9" s="854"/>
      <c r="BX9" s="854"/>
      <c r="BY9" s="854"/>
      <c r="BZ9" s="854"/>
      <c r="CA9" s="854"/>
      <c r="CB9" s="854"/>
      <c r="CC9" s="854"/>
      <c r="CD9" s="854"/>
      <c r="CE9" s="854"/>
      <c r="CF9" s="854"/>
      <c r="CG9" s="855"/>
      <c r="CH9" s="866"/>
      <c r="CI9" s="867"/>
      <c r="CJ9" s="867"/>
      <c r="CK9" s="867"/>
      <c r="CL9" s="868"/>
      <c r="CM9" s="866"/>
      <c r="CN9" s="867"/>
      <c r="CO9" s="867"/>
      <c r="CP9" s="867"/>
      <c r="CQ9" s="868"/>
      <c r="CR9" s="866"/>
      <c r="CS9" s="867"/>
      <c r="CT9" s="867"/>
      <c r="CU9" s="867"/>
      <c r="CV9" s="868"/>
      <c r="CW9" s="866"/>
      <c r="CX9" s="867"/>
      <c r="CY9" s="867"/>
      <c r="CZ9" s="867"/>
      <c r="DA9" s="868"/>
      <c r="DB9" s="866"/>
      <c r="DC9" s="867"/>
      <c r="DD9" s="867"/>
      <c r="DE9" s="867"/>
      <c r="DF9" s="868"/>
      <c r="DG9" s="866"/>
      <c r="DH9" s="867"/>
      <c r="DI9" s="867"/>
      <c r="DJ9" s="867"/>
      <c r="DK9" s="868"/>
      <c r="DL9" s="866"/>
      <c r="DM9" s="867"/>
      <c r="DN9" s="867"/>
      <c r="DO9" s="867"/>
      <c r="DP9" s="868"/>
      <c r="DQ9" s="866"/>
      <c r="DR9" s="867"/>
      <c r="DS9" s="867"/>
      <c r="DT9" s="867"/>
      <c r="DU9" s="868"/>
      <c r="DV9" s="869"/>
      <c r="DW9" s="870"/>
      <c r="DX9" s="870"/>
      <c r="DY9" s="870"/>
      <c r="DZ9" s="871"/>
      <c r="EA9" s="253"/>
    </row>
    <row r="10" spans="1:131" s="254" customFormat="1" ht="26.25" customHeight="1" x14ac:dyDescent="0.15">
      <c r="A10" s="260">
        <v>4</v>
      </c>
      <c r="B10" s="840"/>
      <c r="C10" s="841"/>
      <c r="D10" s="841"/>
      <c r="E10" s="841"/>
      <c r="F10" s="841"/>
      <c r="G10" s="841"/>
      <c r="H10" s="841"/>
      <c r="I10" s="841"/>
      <c r="J10" s="841"/>
      <c r="K10" s="841"/>
      <c r="L10" s="841"/>
      <c r="M10" s="841"/>
      <c r="N10" s="841"/>
      <c r="O10" s="841"/>
      <c r="P10" s="842"/>
      <c r="Q10" s="843"/>
      <c r="R10" s="844"/>
      <c r="S10" s="844"/>
      <c r="T10" s="844"/>
      <c r="U10" s="844"/>
      <c r="V10" s="844"/>
      <c r="W10" s="844"/>
      <c r="X10" s="844"/>
      <c r="Y10" s="844"/>
      <c r="Z10" s="844"/>
      <c r="AA10" s="844"/>
      <c r="AB10" s="844"/>
      <c r="AC10" s="844"/>
      <c r="AD10" s="844"/>
      <c r="AE10" s="845"/>
      <c r="AF10" s="846"/>
      <c r="AG10" s="847"/>
      <c r="AH10" s="847"/>
      <c r="AI10" s="847"/>
      <c r="AJ10" s="848"/>
      <c r="AK10" s="849"/>
      <c r="AL10" s="850"/>
      <c r="AM10" s="850"/>
      <c r="AN10" s="850"/>
      <c r="AO10" s="850"/>
      <c r="AP10" s="850"/>
      <c r="AQ10" s="850"/>
      <c r="AR10" s="850"/>
      <c r="AS10" s="850"/>
      <c r="AT10" s="850"/>
      <c r="AU10" s="851"/>
      <c r="AV10" s="851"/>
      <c r="AW10" s="851"/>
      <c r="AX10" s="851"/>
      <c r="AY10" s="852"/>
      <c r="AZ10" s="251"/>
      <c r="BA10" s="251"/>
      <c r="BB10" s="251"/>
      <c r="BC10" s="251"/>
      <c r="BD10" s="251"/>
      <c r="BE10" s="252"/>
      <c r="BF10" s="252"/>
      <c r="BG10" s="252"/>
      <c r="BH10" s="252"/>
      <c r="BI10" s="252"/>
      <c r="BJ10" s="252"/>
      <c r="BK10" s="252"/>
      <c r="BL10" s="252"/>
      <c r="BM10" s="252"/>
      <c r="BN10" s="252"/>
      <c r="BO10" s="252"/>
      <c r="BP10" s="252"/>
      <c r="BQ10" s="261">
        <v>4</v>
      </c>
      <c r="BR10" s="262"/>
      <c r="BS10" s="853"/>
      <c r="BT10" s="854"/>
      <c r="BU10" s="854"/>
      <c r="BV10" s="854"/>
      <c r="BW10" s="854"/>
      <c r="BX10" s="854"/>
      <c r="BY10" s="854"/>
      <c r="BZ10" s="854"/>
      <c r="CA10" s="854"/>
      <c r="CB10" s="854"/>
      <c r="CC10" s="854"/>
      <c r="CD10" s="854"/>
      <c r="CE10" s="854"/>
      <c r="CF10" s="854"/>
      <c r="CG10" s="855"/>
      <c r="CH10" s="866"/>
      <c r="CI10" s="867"/>
      <c r="CJ10" s="867"/>
      <c r="CK10" s="867"/>
      <c r="CL10" s="868"/>
      <c r="CM10" s="866"/>
      <c r="CN10" s="867"/>
      <c r="CO10" s="867"/>
      <c r="CP10" s="867"/>
      <c r="CQ10" s="868"/>
      <c r="CR10" s="866"/>
      <c r="CS10" s="867"/>
      <c r="CT10" s="867"/>
      <c r="CU10" s="867"/>
      <c r="CV10" s="868"/>
      <c r="CW10" s="866"/>
      <c r="CX10" s="867"/>
      <c r="CY10" s="867"/>
      <c r="CZ10" s="867"/>
      <c r="DA10" s="868"/>
      <c r="DB10" s="866"/>
      <c r="DC10" s="867"/>
      <c r="DD10" s="867"/>
      <c r="DE10" s="867"/>
      <c r="DF10" s="868"/>
      <c r="DG10" s="866"/>
      <c r="DH10" s="867"/>
      <c r="DI10" s="867"/>
      <c r="DJ10" s="867"/>
      <c r="DK10" s="868"/>
      <c r="DL10" s="866"/>
      <c r="DM10" s="867"/>
      <c r="DN10" s="867"/>
      <c r="DO10" s="867"/>
      <c r="DP10" s="868"/>
      <c r="DQ10" s="866"/>
      <c r="DR10" s="867"/>
      <c r="DS10" s="867"/>
      <c r="DT10" s="867"/>
      <c r="DU10" s="868"/>
      <c r="DV10" s="869"/>
      <c r="DW10" s="870"/>
      <c r="DX10" s="870"/>
      <c r="DY10" s="870"/>
      <c r="DZ10" s="871"/>
      <c r="EA10" s="253"/>
    </row>
    <row r="11" spans="1:131" s="254" customFormat="1" ht="26.25" customHeight="1" x14ac:dyDescent="0.15">
      <c r="A11" s="260">
        <v>5</v>
      </c>
      <c r="B11" s="840"/>
      <c r="C11" s="841"/>
      <c r="D11" s="841"/>
      <c r="E11" s="841"/>
      <c r="F11" s="841"/>
      <c r="G11" s="841"/>
      <c r="H11" s="841"/>
      <c r="I11" s="841"/>
      <c r="J11" s="841"/>
      <c r="K11" s="841"/>
      <c r="L11" s="841"/>
      <c r="M11" s="841"/>
      <c r="N11" s="841"/>
      <c r="O11" s="841"/>
      <c r="P11" s="842"/>
      <c r="Q11" s="843"/>
      <c r="R11" s="844"/>
      <c r="S11" s="844"/>
      <c r="T11" s="844"/>
      <c r="U11" s="844"/>
      <c r="V11" s="844"/>
      <c r="W11" s="844"/>
      <c r="X11" s="844"/>
      <c r="Y11" s="844"/>
      <c r="Z11" s="844"/>
      <c r="AA11" s="844"/>
      <c r="AB11" s="844"/>
      <c r="AC11" s="844"/>
      <c r="AD11" s="844"/>
      <c r="AE11" s="845"/>
      <c r="AF11" s="846"/>
      <c r="AG11" s="847"/>
      <c r="AH11" s="847"/>
      <c r="AI11" s="847"/>
      <c r="AJ11" s="848"/>
      <c r="AK11" s="849"/>
      <c r="AL11" s="850"/>
      <c r="AM11" s="850"/>
      <c r="AN11" s="850"/>
      <c r="AO11" s="850"/>
      <c r="AP11" s="850"/>
      <c r="AQ11" s="850"/>
      <c r="AR11" s="850"/>
      <c r="AS11" s="850"/>
      <c r="AT11" s="850"/>
      <c r="AU11" s="851"/>
      <c r="AV11" s="851"/>
      <c r="AW11" s="851"/>
      <c r="AX11" s="851"/>
      <c r="AY11" s="852"/>
      <c r="AZ11" s="251"/>
      <c r="BA11" s="251"/>
      <c r="BB11" s="251"/>
      <c r="BC11" s="251"/>
      <c r="BD11" s="251"/>
      <c r="BE11" s="252"/>
      <c r="BF11" s="252"/>
      <c r="BG11" s="252"/>
      <c r="BH11" s="252"/>
      <c r="BI11" s="252"/>
      <c r="BJ11" s="252"/>
      <c r="BK11" s="252"/>
      <c r="BL11" s="252"/>
      <c r="BM11" s="252"/>
      <c r="BN11" s="252"/>
      <c r="BO11" s="252"/>
      <c r="BP11" s="252"/>
      <c r="BQ11" s="261">
        <v>5</v>
      </c>
      <c r="BR11" s="262"/>
      <c r="BS11" s="853"/>
      <c r="BT11" s="854"/>
      <c r="BU11" s="854"/>
      <c r="BV11" s="854"/>
      <c r="BW11" s="854"/>
      <c r="BX11" s="854"/>
      <c r="BY11" s="854"/>
      <c r="BZ11" s="854"/>
      <c r="CA11" s="854"/>
      <c r="CB11" s="854"/>
      <c r="CC11" s="854"/>
      <c r="CD11" s="854"/>
      <c r="CE11" s="854"/>
      <c r="CF11" s="854"/>
      <c r="CG11" s="855"/>
      <c r="CH11" s="866"/>
      <c r="CI11" s="867"/>
      <c r="CJ11" s="867"/>
      <c r="CK11" s="867"/>
      <c r="CL11" s="868"/>
      <c r="CM11" s="866"/>
      <c r="CN11" s="867"/>
      <c r="CO11" s="867"/>
      <c r="CP11" s="867"/>
      <c r="CQ11" s="868"/>
      <c r="CR11" s="866"/>
      <c r="CS11" s="867"/>
      <c r="CT11" s="867"/>
      <c r="CU11" s="867"/>
      <c r="CV11" s="868"/>
      <c r="CW11" s="866"/>
      <c r="CX11" s="867"/>
      <c r="CY11" s="867"/>
      <c r="CZ11" s="867"/>
      <c r="DA11" s="868"/>
      <c r="DB11" s="866"/>
      <c r="DC11" s="867"/>
      <c r="DD11" s="867"/>
      <c r="DE11" s="867"/>
      <c r="DF11" s="868"/>
      <c r="DG11" s="866"/>
      <c r="DH11" s="867"/>
      <c r="DI11" s="867"/>
      <c r="DJ11" s="867"/>
      <c r="DK11" s="868"/>
      <c r="DL11" s="866"/>
      <c r="DM11" s="867"/>
      <c r="DN11" s="867"/>
      <c r="DO11" s="867"/>
      <c r="DP11" s="868"/>
      <c r="DQ11" s="866"/>
      <c r="DR11" s="867"/>
      <c r="DS11" s="867"/>
      <c r="DT11" s="867"/>
      <c r="DU11" s="868"/>
      <c r="DV11" s="869"/>
      <c r="DW11" s="870"/>
      <c r="DX11" s="870"/>
      <c r="DY11" s="870"/>
      <c r="DZ11" s="871"/>
      <c r="EA11" s="253"/>
    </row>
    <row r="12" spans="1:131" s="254" customFormat="1" ht="26.25" customHeight="1" x14ac:dyDescent="0.15">
      <c r="A12" s="260">
        <v>6</v>
      </c>
      <c r="B12" s="840"/>
      <c r="C12" s="841"/>
      <c r="D12" s="841"/>
      <c r="E12" s="841"/>
      <c r="F12" s="841"/>
      <c r="G12" s="841"/>
      <c r="H12" s="841"/>
      <c r="I12" s="841"/>
      <c r="J12" s="841"/>
      <c r="K12" s="841"/>
      <c r="L12" s="841"/>
      <c r="M12" s="841"/>
      <c r="N12" s="841"/>
      <c r="O12" s="841"/>
      <c r="P12" s="842"/>
      <c r="Q12" s="843"/>
      <c r="R12" s="844"/>
      <c r="S12" s="844"/>
      <c r="T12" s="844"/>
      <c r="U12" s="844"/>
      <c r="V12" s="844"/>
      <c r="W12" s="844"/>
      <c r="X12" s="844"/>
      <c r="Y12" s="844"/>
      <c r="Z12" s="844"/>
      <c r="AA12" s="844"/>
      <c r="AB12" s="844"/>
      <c r="AC12" s="844"/>
      <c r="AD12" s="844"/>
      <c r="AE12" s="845"/>
      <c r="AF12" s="846"/>
      <c r="AG12" s="847"/>
      <c r="AH12" s="847"/>
      <c r="AI12" s="847"/>
      <c r="AJ12" s="848"/>
      <c r="AK12" s="849"/>
      <c r="AL12" s="850"/>
      <c r="AM12" s="850"/>
      <c r="AN12" s="850"/>
      <c r="AO12" s="850"/>
      <c r="AP12" s="850"/>
      <c r="AQ12" s="850"/>
      <c r="AR12" s="850"/>
      <c r="AS12" s="850"/>
      <c r="AT12" s="850"/>
      <c r="AU12" s="851"/>
      <c r="AV12" s="851"/>
      <c r="AW12" s="851"/>
      <c r="AX12" s="851"/>
      <c r="AY12" s="852"/>
      <c r="AZ12" s="251"/>
      <c r="BA12" s="251"/>
      <c r="BB12" s="251"/>
      <c r="BC12" s="251"/>
      <c r="BD12" s="251"/>
      <c r="BE12" s="252"/>
      <c r="BF12" s="252"/>
      <c r="BG12" s="252"/>
      <c r="BH12" s="252"/>
      <c r="BI12" s="252"/>
      <c r="BJ12" s="252"/>
      <c r="BK12" s="252"/>
      <c r="BL12" s="252"/>
      <c r="BM12" s="252"/>
      <c r="BN12" s="252"/>
      <c r="BO12" s="252"/>
      <c r="BP12" s="252"/>
      <c r="BQ12" s="261">
        <v>6</v>
      </c>
      <c r="BR12" s="262"/>
      <c r="BS12" s="853"/>
      <c r="BT12" s="854"/>
      <c r="BU12" s="854"/>
      <c r="BV12" s="854"/>
      <c r="BW12" s="854"/>
      <c r="BX12" s="854"/>
      <c r="BY12" s="854"/>
      <c r="BZ12" s="854"/>
      <c r="CA12" s="854"/>
      <c r="CB12" s="854"/>
      <c r="CC12" s="854"/>
      <c r="CD12" s="854"/>
      <c r="CE12" s="854"/>
      <c r="CF12" s="854"/>
      <c r="CG12" s="855"/>
      <c r="CH12" s="866"/>
      <c r="CI12" s="867"/>
      <c r="CJ12" s="867"/>
      <c r="CK12" s="867"/>
      <c r="CL12" s="868"/>
      <c r="CM12" s="866"/>
      <c r="CN12" s="867"/>
      <c r="CO12" s="867"/>
      <c r="CP12" s="867"/>
      <c r="CQ12" s="868"/>
      <c r="CR12" s="866"/>
      <c r="CS12" s="867"/>
      <c r="CT12" s="867"/>
      <c r="CU12" s="867"/>
      <c r="CV12" s="868"/>
      <c r="CW12" s="866"/>
      <c r="CX12" s="867"/>
      <c r="CY12" s="867"/>
      <c r="CZ12" s="867"/>
      <c r="DA12" s="868"/>
      <c r="DB12" s="866"/>
      <c r="DC12" s="867"/>
      <c r="DD12" s="867"/>
      <c r="DE12" s="867"/>
      <c r="DF12" s="868"/>
      <c r="DG12" s="866"/>
      <c r="DH12" s="867"/>
      <c r="DI12" s="867"/>
      <c r="DJ12" s="867"/>
      <c r="DK12" s="868"/>
      <c r="DL12" s="866"/>
      <c r="DM12" s="867"/>
      <c r="DN12" s="867"/>
      <c r="DO12" s="867"/>
      <c r="DP12" s="868"/>
      <c r="DQ12" s="866"/>
      <c r="DR12" s="867"/>
      <c r="DS12" s="867"/>
      <c r="DT12" s="867"/>
      <c r="DU12" s="868"/>
      <c r="DV12" s="869"/>
      <c r="DW12" s="870"/>
      <c r="DX12" s="870"/>
      <c r="DY12" s="870"/>
      <c r="DZ12" s="871"/>
      <c r="EA12" s="253"/>
    </row>
    <row r="13" spans="1:131" s="254" customFormat="1" ht="26.25" customHeight="1" x14ac:dyDescent="0.15">
      <c r="A13" s="260">
        <v>7</v>
      </c>
      <c r="B13" s="840"/>
      <c r="C13" s="841"/>
      <c r="D13" s="841"/>
      <c r="E13" s="841"/>
      <c r="F13" s="841"/>
      <c r="G13" s="841"/>
      <c r="H13" s="841"/>
      <c r="I13" s="841"/>
      <c r="J13" s="841"/>
      <c r="K13" s="841"/>
      <c r="L13" s="841"/>
      <c r="M13" s="841"/>
      <c r="N13" s="841"/>
      <c r="O13" s="841"/>
      <c r="P13" s="842"/>
      <c r="Q13" s="843"/>
      <c r="R13" s="844"/>
      <c r="S13" s="844"/>
      <c r="T13" s="844"/>
      <c r="U13" s="844"/>
      <c r="V13" s="844"/>
      <c r="W13" s="844"/>
      <c r="X13" s="844"/>
      <c r="Y13" s="844"/>
      <c r="Z13" s="844"/>
      <c r="AA13" s="844"/>
      <c r="AB13" s="844"/>
      <c r="AC13" s="844"/>
      <c r="AD13" s="844"/>
      <c r="AE13" s="845"/>
      <c r="AF13" s="846"/>
      <c r="AG13" s="847"/>
      <c r="AH13" s="847"/>
      <c r="AI13" s="847"/>
      <c r="AJ13" s="848"/>
      <c r="AK13" s="849"/>
      <c r="AL13" s="850"/>
      <c r="AM13" s="850"/>
      <c r="AN13" s="850"/>
      <c r="AO13" s="850"/>
      <c r="AP13" s="850"/>
      <c r="AQ13" s="850"/>
      <c r="AR13" s="850"/>
      <c r="AS13" s="850"/>
      <c r="AT13" s="850"/>
      <c r="AU13" s="851"/>
      <c r="AV13" s="851"/>
      <c r="AW13" s="851"/>
      <c r="AX13" s="851"/>
      <c r="AY13" s="852"/>
      <c r="AZ13" s="251"/>
      <c r="BA13" s="251"/>
      <c r="BB13" s="251"/>
      <c r="BC13" s="251"/>
      <c r="BD13" s="251"/>
      <c r="BE13" s="252"/>
      <c r="BF13" s="252"/>
      <c r="BG13" s="252"/>
      <c r="BH13" s="252"/>
      <c r="BI13" s="252"/>
      <c r="BJ13" s="252"/>
      <c r="BK13" s="252"/>
      <c r="BL13" s="252"/>
      <c r="BM13" s="252"/>
      <c r="BN13" s="252"/>
      <c r="BO13" s="252"/>
      <c r="BP13" s="252"/>
      <c r="BQ13" s="261">
        <v>7</v>
      </c>
      <c r="BR13" s="262"/>
      <c r="BS13" s="853"/>
      <c r="BT13" s="854"/>
      <c r="BU13" s="854"/>
      <c r="BV13" s="854"/>
      <c r="BW13" s="854"/>
      <c r="BX13" s="854"/>
      <c r="BY13" s="854"/>
      <c r="BZ13" s="854"/>
      <c r="CA13" s="854"/>
      <c r="CB13" s="854"/>
      <c r="CC13" s="854"/>
      <c r="CD13" s="854"/>
      <c r="CE13" s="854"/>
      <c r="CF13" s="854"/>
      <c r="CG13" s="855"/>
      <c r="CH13" s="866"/>
      <c r="CI13" s="867"/>
      <c r="CJ13" s="867"/>
      <c r="CK13" s="867"/>
      <c r="CL13" s="868"/>
      <c r="CM13" s="866"/>
      <c r="CN13" s="867"/>
      <c r="CO13" s="867"/>
      <c r="CP13" s="867"/>
      <c r="CQ13" s="868"/>
      <c r="CR13" s="866"/>
      <c r="CS13" s="867"/>
      <c r="CT13" s="867"/>
      <c r="CU13" s="867"/>
      <c r="CV13" s="868"/>
      <c r="CW13" s="866"/>
      <c r="CX13" s="867"/>
      <c r="CY13" s="867"/>
      <c r="CZ13" s="867"/>
      <c r="DA13" s="868"/>
      <c r="DB13" s="866"/>
      <c r="DC13" s="867"/>
      <c r="DD13" s="867"/>
      <c r="DE13" s="867"/>
      <c r="DF13" s="868"/>
      <c r="DG13" s="866"/>
      <c r="DH13" s="867"/>
      <c r="DI13" s="867"/>
      <c r="DJ13" s="867"/>
      <c r="DK13" s="868"/>
      <c r="DL13" s="866"/>
      <c r="DM13" s="867"/>
      <c r="DN13" s="867"/>
      <c r="DO13" s="867"/>
      <c r="DP13" s="868"/>
      <c r="DQ13" s="866"/>
      <c r="DR13" s="867"/>
      <c r="DS13" s="867"/>
      <c r="DT13" s="867"/>
      <c r="DU13" s="868"/>
      <c r="DV13" s="869"/>
      <c r="DW13" s="870"/>
      <c r="DX13" s="870"/>
      <c r="DY13" s="870"/>
      <c r="DZ13" s="871"/>
      <c r="EA13" s="253"/>
    </row>
    <row r="14" spans="1:131" s="254" customFormat="1" ht="26.25" customHeight="1" x14ac:dyDescent="0.15">
      <c r="A14" s="260">
        <v>8</v>
      </c>
      <c r="B14" s="840"/>
      <c r="C14" s="841"/>
      <c r="D14" s="841"/>
      <c r="E14" s="841"/>
      <c r="F14" s="841"/>
      <c r="G14" s="841"/>
      <c r="H14" s="841"/>
      <c r="I14" s="841"/>
      <c r="J14" s="841"/>
      <c r="K14" s="841"/>
      <c r="L14" s="841"/>
      <c r="M14" s="841"/>
      <c r="N14" s="841"/>
      <c r="O14" s="841"/>
      <c r="P14" s="842"/>
      <c r="Q14" s="843"/>
      <c r="R14" s="844"/>
      <c r="S14" s="844"/>
      <c r="T14" s="844"/>
      <c r="U14" s="844"/>
      <c r="V14" s="844"/>
      <c r="W14" s="844"/>
      <c r="X14" s="844"/>
      <c r="Y14" s="844"/>
      <c r="Z14" s="844"/>
      <c r="AA14" s="844"/>
      <c r="AB14" s="844"/>
      <c r="AC14" s="844"/>
      <c r="AD14" s="844"/>
      <c r="AE14" s="845"/>
      <c r="AF14" s="846"/>
      <c r="AG14" s="847"/>
      <c r="AH14" s="847"/>
      <c r="AI14" s="847"/>
      <c r="AJ14" s="848"/>
      <c r="AK14" s="849"/>
      <c r="AL14" s="850"/>
      <c r="AM14" s="850"/>
      <c r="AN14" s="850"/>
      <c r="AO14" s="850"/>
      <c r="AP14" s="850"/>
      <c r="AQ14" s="850"/>
      <c r="AR14" s="850"/>
      <c r="AS14" s="850"/>
      <c r="AT14" s="850"/>
      <c r="AU14" s="851"/>
      <c r="AV14" s="851"/>
      <c r="AW14" s="851"/>
      <c r="AX14" s="851"/>
      <c r="AY14" s="852"/>
      <c r="AZ14" s="251"/>
      <c r="BA14" s="251"/>
      <c r="BB14" s="251"/>
      <c r="BC14" s="251"/>
      <c r="BD14" s="251"/>
      <c r="BE14" s="252"/>
      <c r="BF14" s="252"/>
      <c r="BG14" s="252"/>
      <c r="BH14" s="252"/>
      <c r="BI14" s="252"/>
      <c r="BJ14" s="252"/>
      <c r="BK14" s="252"/>
      <c r="BL14" s="252"/>
      <c r="BM14" s="252"/>
      <c r="BN14" s="252"/>
      <c r="BO14" s="252"/>
      <c r="BP14" s="252"/>
      <c r="BQ14" s="261">
        <v>8</v>
      </c>
      <c r="BR14" s="262"/>
      <c r="BS14" s="853"/>
      <c r="BT14" s="854"/>
      <c r="BU14" s="854"/>
      <c r="BV14" s="854"/>
      <c r="BW14" s="854"/>
      <c r="BX14" s="854"/>
      <c r="BY14" s="854"/>
      <c r="BZ14" s="854"/>
      <c r="CA14" s="854"/>
      <c r="CB14" s="854"/>
      <c r="CC14" s="854"/>
      <c r="CD14" s="854"/>
      <c r="CE14" s="854"/>
      <c r="CF14" s="854"/>
      <c r="CG14" s="855"/>
      <c r="CH14" s="866"/>
      <c r="CI14" s="867"/>
      <c r="CJ14" s="867"/>
      <c r="CK14" s="867"/>
      <c r="CL14" s="868"/>
      <c r="CM14" s="866"/>
      <c r="CN14" s="867"/>
      <c r="CO14" s="867"/>
      <c r="CP14" s="867"/>
      <c r="CQ14" s="868"/>
      <c r="CR14" s="866"/>
      <c r="CS14" s="867"/>
      <c r="CT14" s="867"/>
      <c r="CU14" s="867"/>
      <c r="CV14" s="868"/>
      <c r="CW14" s="866"/>
      <c r="CX14" s="867"/>
      <c r="CY14" s="867"/>
      <c r="CZ14" s="867"/>
      <c r="DA14" s="868"/>
      <c r="DB14" s="866"/>
      <c r="DC14" s="867"/>
      <c r="DD14" s="867"/>
      <c r="DE14" s="867"/>
      <c r="DF14" s="868"/>
      <c r="DG14" s="866"/>
      <c r="DH14" s="867"/>
      <c r="DI14" s="867"/>
      <c r="DJ14" s="867"/>
      <c r="DK14" s="868"/>
      <c r="DL14" s="866"/>
      <c r="DM14" s="867"/>
      <c r="DN14" s="867"/>
      <c r="DO14" s="867"/>
      <c r="DP14" s="868"/>
      <c r="DQ14" s="866"/>
      <c r="DR14" s="867"/>
      <c r="DS14" s="867"/>
      <c r="DT14" s="867"/>
      <c r="DU14" s="868"/>
      <c r="DV14" s="869"/>
      <c r="DW14" s="870"/>
      <c r="DX14" s="870"/>
      <c r="DY14" s="870"/>
      <c r="DZ14" s="871"/>
      <c r="EA14" s="253"/>
    </row>
    <row r="15" spans="1:131" s="254" customFormat="1" ht="26.25" customHeight="1" x14ac:dyDescent="0.15">
      <c r="A15" s="260">
        <v>9</v>
      </c>
      <c r="B15" s="840"/>
      <c r="C15" s="841"/>
      <c r="D15" s="841"/>
      <c r="E15" s="841"/>
      <c r="F15" s="841"/>
      <c r="G15" s="841"/>
      <c r="H15" s="841"/>
      <c r="I15" s="841"/>
      <c r="J15" s="841"/>
      <c r="K15" s="841"/>
      <c r="L15" s="841"/>
      <c r="M15" s="841"/>
      <c r="N15" s="841"/>
      <c r="O15" s="841"/>
      <c r="P15" s="842"/>
      <c r="Q15" s="843"/>
      <c r="R15" s="844"/>
      <c r="S15" s="844"/>
      <c r="T15" s="844"/>
      <c r="U15" s="844"/>
      <c r="V15" s="844"/>
      <c r="W15" s="844"/>
      <c r="X15" s="844"/>
      <c r="Y15" s="844"/>
      <c r="Z15" s="844"/>
      <c r="AA15" s="844"/>
      <c r="AB15" s="844"/>
      <c r="AC15" s="844"/>
      <c r="AD15" s="844"/>
      <c r="AE15" s="845"/>
      <c r="AF15" s="846"/>
      <c r="AG15" s="847"/>
      <c r="AH15" s="847"/>
      <c r="AI15" s="847"/>
      <c r="AJ15" s="848"/>
      <c r="AK15" s="849"/>
      <c r="AL15" s="850"/>
      <c r="AM15" s="850"/>
      <c r="AN15" s="850"/>
      <c r="AO15" s="850"/>
      <c r="AP15" s="850"/>
      <c r="AQ15" s="850"/>
      <c r="AR15" s="850"/>
      <c r="AS15" s="850"/>
      <c r="AT15" s="850"/>
      <c r="AU15" s="851"/>
      <c r="AV15" s="851"/>
      <c r="AW15" s="851"/>
      <c r="AX15" s="851"/>
      <c r="AY15" s="852"/>
      <c r="AZ15" s="251"/>
      <c r="BA15" s="251"/>
      <c r="BB15" s="251"/>
      <c r="BC15" s="251"/>
      <c r="BD15" s="251"/>
      <c r="BE15" s="252"/>
      <c r="BF15" s="252"/>
      <c r="BG15" s="252"/>
      <c r="BH15" s="252"/>
      <c r="BI15" s="252"/>
      <c r="BJ15" s="252"/>
      <c r="BK15" s="252"/>
      <c r="BL15" s="252"/>
      <c r="BM15" s="252"/>
      <c r="BN15" s="252"/>
      <c r="BO15" s="252"/>
      <c r="BP15" s="252"/>
      <c r="BQ15" s="261">
        <v>9</v>
      </c>
      <c r="BR15" s="262"/>
      <c r="BS15" s="853"/>
      <c r="BT15" s="854"/>
      <c r="BU15" s="854"/>
      <c r="BV15" s="854"/>
      <c r="BW15" s="854"/>
      <c r="BX15" s="854"/>
      <c r="BY15" s="854"/>
      <c r="BZ15" s="854"/>
      <c r="CA15" s="854"/>
      <c r="CB15" s="854"/>
      <c r="CC15" s="854"/>
      <c r="CD15" s="854"/>
      <c r="CE15" s="854"/>
      <c r="CF15" s="854"/>
      <c r="CG15" s="855"/>
      <c r="CH15" s="866"/>
      <c r="CI15" s="867"/>
      <c r="CJ15" s="867"/>
      <c r="CK15" s="867"/>
      <c r="CL15" s="868"/>
      <c r="CM15" s="866"/>
      <c r="CN15" s="867"/>
      <c r="CO15" s="867"/>
      <c r="CP15" s="867"/>
      <c r="CQ15" s="868"/>
      <c r="CR15" s="866"/>
      <c r="CS15" s="867"/>
      <c r="CT15" s="867"/>
      <c r="CU15" s="867"/>
      <c r="CV15" s="868"/>
      <c r="CW15" s="866"/>
      <c r="CX15" s="867"/>
      <c r="CY15" s="867"/>
      <c r="CZ15" s="867"/>
      <c r="DA15" s="868"/>
      <c r="DB15" s="866"/>
      <c r="DC15" s="867"/>
      <c r="DD15" s="867"/>
      <c r="DE15" s="867"/>
      <c r="DF15" s="868"/>
      <c r="DG15" s="866"/>
      <c r="DH15" s="867"/>
      <c r="DI15" s="867"/>
      <c r="DJ15" s="867"/>
      <c r="DK15" s="868"/>
      <c r="DL15" s="866"/>
      <c r="DM15" s="867"/>
      <c r="DN15" s="867"/>
      <c r="DO15" s="867"/>
      <c r="DP15" s="868"/>
      <c r="DQ15" s="866"/>
      <c r="DR15" s="867"/>
      <c r="DS15" s="867"/>
      <c r="DT15" s="867"/>
      <c r="DU15" s="868"/>
      <c r="DV15" s="869"/>
      <c r="DW15" s="870"/>
      <c r="DX15" s="870"/>
      <c r="DY15" s="870"/>
      <c r="DZ15" s="871"/>
      <c r="EA15" s="253"/>
    </row>
    <row r="16" spans="1:131" s="254" customFormat="1" ht="26.25" customHeight="1" x14ac:dyDescent="0.15">
      <c r="A16" s="260">
        <v>10</v>
      </c>
      <c r="B16" s="840"/>
      <c r="C16" s="841"/>
      <c r="D16" s="841"/>
      <c r="E16" s="841"/>
      <c r="F16" s="841"/>
      <c r="G16" s="841"/>
      <c r="H16" s="841"/>
      <c r="I16" s="841"/>
      <c r="J16" s="841"/>
      <c r="K16" s="841"/>
      <c r="L16" s="841"/>
      <c r="M16" s="841"/>
      <c r="N16" s="841"/>
      <c r="O16" s="841"/>
      <c r="P16" s="842"/>
      <c r="Q16" s="843"/>
      <c r="R16" s="844"/>
      <c r="S16" s="844"/>
      <c r="T16" s="844"/>
      <c r="U16" s="844"/>
      <c r="V16" s="844"/>
      <c r="W16" s="844"/>
      <c r="X16" s="844"/>
      <c r="Y16" s="844"/>
      <c r="Z16" s="844"/>
      <c r="AA16" s="844"/>
      <c r="AB16" s="844"/>
      <c r="AC16" s="844"/>
      <c r="AD16" s="844"/>
      <c r="AE16" s="845"/>
      <c r="AF16" s="846"/>
      <c r="AG16" s="847"/>
      <c r="AH16" s="847"/>
      <c r="AI16" s="847"/>
      <c r="AJ16" s="848"/>
      <c r="AK16" s="849"/>
      <c r="AL16" s="850"/>
      <c r="AM16" s="850"/>
      <c r="AN16" s="850"/>
      <c r="AO16" s="850"/>
      <c r="AP16" s="850"/>
      <c r="AQ16" s="850"/>
      <c r="AR16" s="850"/>
      <c r="AS16" s="850"/>
      <c r="AT16" s="850"/>
      <c r="AU16" s="851"/>
      <c r="AV16" s="851"/>
      <c r="AW16" s="851"/>
      <c r="AX16" s="851"/>
      <c r="AY16" s="852"/>
      <c r="AZ16" s="251"/>
      <c r="BA16" s="251"/>
      <c r="BB16" s="251"/>
      <c r="BC16" s="251"/>
      <c r="BD16" s="251"/>
      <c r="BE16" s="252"/>
      <c r="BF16" s="252"/>
      <c r="BG16" s="252"/>
      <c r="BH16" s="252"/>
      <c r="BI16" s="252"/>
      <c r="BJ16" s="252"/>
      <c r="BK16" s="252"/>
      <c r="BL16" s="252"/>
      <c r="BM16" s="252"/>
      <c r="BN16" s="252"/>
      <c r="BO16" s="252"/>
      <c r="BP16" s="252"/>
      <c r="BQ16" s="261">
        <v>10</v>
      </c>
      <c r="BR16" s="262"/>
      <c r="BS16" s="853"/>
      <c r="BT16" s="854"/>
      <c r="BU16" s="854"/>
      <c r="BV16" s="854"/>
      <c r="BW16" s="854"/>
      <c r="BX16" s="854"/>
      <c r="BY16" s="854"/>
      <c r="BZ16" s="854"/>
      <c r="CA16" s="854"/>
      <c r="CB16" s="854"/>
      <c r="CC16" s="854"/>
      <c r="CD16" s="854"/>
      <c r="CE16" s="854"/>
      <c r="CF16" s="854"/>
      <c r="CG16" s="855"/>
      <c r="CH16" s="866"/>
      <c r="CI16" s="867"/>
      <c r="CJ16" s="867"/>
      <c r="CK16" s="867"/>
      <c r="CL16" s="868"/>
      <c r="CM16" s="866"/>
      <c r="CN16" s="867"/>
      <c r="CO16" s="867"/>
      <c r="CP16" s="867"/>
      <c r="CQ16" s="868"/>
      <c r="CR16" s="866"/>
      <c r="CS16" s="867"/>
      <c r="CT16" s="867"/>
      <c r="CU16" s="867"/>
      <c r="CV16" s="868"/>
      <c r="CW16" s="866"/>
      <c r="CX16" s="867"/>
      <c r="CY16" s="867"/>
      <c r="CZ16" s="867"/>
      <c r="DA16" s="868"/>
      <c r="DB16" s="866"/>
      <c r="DC16" s="867"/>
      <c r="DD16" s="867"/>
      <c r="DE16" s="867"/>
      <c r="DF16" s="868"/>
      <c r="DG16" s="866"/>
      <c r="DH16" s="867"/>
      <c r="DI16" s="867"/>
      <c r="DJ16" s="867"/>
      <c r="DK16" s="868"/>
      <c r="DL16" s="866"/>
      <c r="DM16" s="867"/>
      <c r="DN16" s="867"/>
      <c r="DO16" s="867"/>
      <c r="DP16" s="868"/>
      <c r="DQ16" s="866"/>
      <c r="DR16" s="867"/>
      <c r="DS16" s="867"/>
      <c r="DT16" s="867"/>
      <c r="DU16" s="868"/>
      <c r="DV16" s="869"/>
      <c r="DW16" s="870"/>
      <c r="DX16" s="870"/>
      <c r="DY16" s="870"/>
      <c r="DZ16" s="871"/>
      <c r="EA16" s="253"/>
    </row>
    <row r="17" spans="1:131" s="254" customFormat="1" ht="26.25" customHeight="1" x14ac:dyDescent="0.15">
      <c r="A17" s="260">
        <v>11</v>
      </c>
      <c r="B17" s="840"/>
      <c r="C17" s="841"/>
      <c r="D17" s="841"/>
      <c r="E17" s="841"/>
      <c r="F17" s="841"/>
      <c r="G17" s="841"/>
      <c r="H17" s="841"/>
      <c r="I17" s="841"/>
      <c r="J17" s="841"/>
      <c r="K17" s="841"/>
      <c r="L17" s="841"/>
      <c r="M17" s="841"/>
      <c r="N17" s="841"/>
      <c r="O17" s="841"/>
      <c r="P17" s="842"/>
      <c r="Q17" s="843"/>
      <c r="R17" s="844"/>
      <c r="S17" s="844"/>
      <c r="T17" s="844"/>
      <c r="U17" s="844"/>
      <c r="V17" s="844"/>
      <c r="W17" s="844"/>
      <c r="X17" s="844"/>
      <c r="Y17" s="844"/>
      <c r="Z17" s="844"/>
      <c r="AA17" s="844"/>
      <c r="AB17" s="844"/>
      <c r="AC17" s="844"/>
      <c r="AD17" s="844"/>
      <c r="AE17" s="845"/>
      <c r="AF17" s="846"/>
      <c r="AG17" s="847"/>
      <c r="AH17" s="847"/>
      <c r="AI17" s="847"/>
      <c r="AJ17" s="848"/>
      <c r="AK17" s="849"/>
      <c r="AL17" s="850"/>
      <c r="AM17" s="850"/>
      <c r="AN17" s="850"/>
      <c r="AO17" s="850"/>
      <c r="AP17" s="850"/>
      <c r="AQ17" s="850"/>
      <c r="AR17" s="850"/>
      <c r="AS17" s="850"/>
      <c r="AT17" s="850"/>
      <c r="AU17" s="851"/>
      <c r="AV17" s="851"/>
      <c r="AW17" s="851"/>
      <c r="AX17" s="851"/>
      <c r="AY17" s="852"/>
      <c r="AZ17" s="251"/>
      <c r="BA17" s="251"/>
      <c r="BB17" s="251"/>
      <c r="BC17" s="251"/>
      <c r="BD17" s="251"/>
      <c r="BE17" s="252"/>
      <c r="BF17" s="252"/>
      <c r="BG17" s="252"/>
      <c r="BH17" s="252"/>
      <c r="BI17" s="252"/>
      <c r="BJ17" s="252"/>
      <c r="BK17" s="252"/>
      <c r="BL17" s="252"/>
      <c r="BM17" s="252"/>
      <c r="BN17" s="252"/>
      <c r="BO17" s="252"/>
      <c r="BP17" s="252"/>
      <c r="BQ17" s="261">
        <v>11</v>
      </c>
      <c r="BR17" s="262"/>
      <c r="BS17" s="853"/>
      <c r="BT17" s="854"/>
      <c r="BU17" s="854"/>
      <c r="BV17" s="854"/>
      <c r="BW17" s="854"/>
      <c r="BX17" s="854"/>
      <c r="BY17" s="854"/>
      <c r="BZ17" s="854"/>
      <c r="CA17" s="854"/>
      <c r="CB17" s="854"/>
      <c r="CC17" s="854"/>
      <c r="CD17" s="854"/>
      <c r="CE17" s="854"/>
      <c r="CF17" s="854"/>
      <c r="CG17" s="855"/>
      <c r="CH17" s="866"/>
      <c r="CI17" s="867"/>
      <c r="CJ17" s="867"/>
      <c r="CK17" s="867"/>
      <c r="CL17" s="868"/>
      <c r="CM17" s="866"/>
      <c r="CN17" s="867"/>
      <c r="CO17" s="867"/>
      <c r="CP17" s="867"/>
      <c r="CQ17" s="868"/>
      <c r="CR17" s="866"/>
      <c r="CS17" s="867"/>
      <c r="CT17" s="867"/>
      <c r="CU17" s="867"/>
      <c r="CV17" s="868"/>
      <c r="CW17" s="866"/>
      <c r="CX17" s="867"/>
      <c r="CY17" s="867"/>
      <c r="CZ17" s="867"/>
      <c r="DA17" s="868"/>
      <c r="DB17" s="866"/>
      <c r="DC17" s="867"/>
      <c r="DD17" s="867"/>
      <c r="DE17" s="867"/>
      <c r="DF17" s="868"/>
      <c r="DG17" s="866"/>
      <c r="DH17" s="867"/>
      <c r="DI17" s="867"/>
      <c r="DJ17" s="867"/>
      <c r="DK17" s="868"/>
      <c r="DL17" s="866"/>
      <c r="DM17" s="867"/>
      <c r="DN17" s="867"/>
      <c r="DO17" s="867"/>
      <c r="DP17" s="868"/>
      <c r="DQ17" s="866"/>
      <c r="DR17" s="867"/>
      <c r="DS17" s="867"/>
      <c r="DT17" s="867"/>
      <c r="DU17" s="868"/>
      <c r="DV17" s="869"/>
      <c r="DW17" s="870"/>
      <c r="DX17" s="870"/>
      <c r="DY17" s="870"/>
      <c r="DZ17" s="871"/>
      <c r="EA17" s="253"/>
    </row>
    <row r="18" spans="1:131" s="254" customFormat="1" ht="26.25" customHeight="1" x14ac:dyDescent="0.15">
      <c r="A18" s="260">
        <v>12</v>
      </c>
      <c r="B18" s="840"/>
      <c r="C18" s="841"/>
      <c r="D18" s="841"/>
      <c r="E18" s="841"/>
      <c r="F18" s="841"/>
      <c r="G18" s="841"/>
      <c r="H18" s="841"/>
      <c r="I18" s="841"/>
      <c r="J18" s="841"/>
      <c r="K18" s="841"/>
      <c r="L18" s="841"/>
      <c r="M18" s="841"/>
      <c r="N18" s="841"/>
      <c r="O18" s="841"/>
      <c r="P18" s="842"/>
      <c r="Q18" s="843"/>
      <c r="R18" s="844"/>
      <c r="S18" s="844"/>
      <c r="T18" s="844"/>
      <c r="U18" s="844"/>
      <c r="V18" s="844"/>
      <c r="W18" s="844"/>
      <c r="X18" s="844"/>
      <c r="Y18" s="844"/>
      <c r="Z18" s="844"/>
      <c r="AA18" s="844"/>
      <c r="AB18" s="844"/>
      <c r="AC18" s="844"/>
      <c r="AD18" s="844"/>
      <c r="AE18" s="845"/>
      <c r="AF18" s="846"/>
      <c r="AG18" s="847"/>
      <c r="AH18" s="847"/>
      <c r="AI18" s="847"/>
      <c r="AJ18" s="848"/>
      <c r="AK18" s="849"/>
      <c r="AL18" s="850"/>
      <c r="AM18" s="850"/>
      <c r="AN18" s="850"/>
      <c r="AO18" s="850"/>
      <c r="AP18" s="850"/>
      <c r="AQ18" s="850"/>
      <c r="AR18" s="850"/>
      <c r="AS18" s="850"/>
      <c r="AT18" s="850"/>
      <c r="AU18" s="851"/>
      <c r="AV18" s="851"/>
      <c r="AW18" s="851"/>
      <c r="AX18" s="851"/>
      <c r="AY18" s="852"/>
      <c r="AZ18" s="251"/>
      <c r="BA18" s="251"/>
      <c r="BB18" s="251"/>
      <c r="BC18" s="251"/>
      <c r="BD18" s="251"/>
      <c r="BE18" s="252"/>
      <c r="BF18" s="252"/>
      <c r="BG18" s="252"/>
      <c r="BH18" s="252"/>
      <c r="BI18" s="252"/>
      <c r="BJ18" s="252"/>
      <c r="BK18" s="252"/>
      <c r="BL18" s="252"/>
      <c r="BM18" s="252"/>
      <c r="BN18" s="252"/>
      <c r="BO18" s="252"/>
      <c r="BP18" s="252"/>
      <c r="BQ18" s="261">
        <v>12</v>
      </c>
      <c r="BR18" s="262"/>
      <c r="BS18" s="853"/>
      <c r="BT18" s="854"/>
      <c r="BU18" s="854"/>
      <c r="BV18" s="854"/>
      <c r="BW18" s="854"/>
      <c r="BX18" s="854"/>
      <c r="BY18" s="854"/>
      <c r="BZ18" s="854"/>
      <c r="CA18" s="854"/>
      <c r="CB18" s="854"/>
      <c r="CC18" s="854"/>
      <c r="CD18" s="854"/>
      <c r="CE18" s="854"/>
      <c r="CF18" s="854"/>
      <c r="CG18" s="855"/>
      <c r="CH18" s="866"/>
      <c r="CI18" s="867"/>
      <c r="CJ18" s="867"/>
      <c r="CK18" s="867"/>
      <c r="CL18" s="868"/>
      <c r="CM18" s="866"/>
      <c r="CN18" s="867"/>
      <c r="CO18" s="867"/>
      <c r="CP18" s="867"/>
      <c r="CQ18" s="868"/>
      <c r="CR18" s="866"/>
      <c r="CS18" s="867"/>
      <c r="CT18" s="867"/>
      <c r="CU18" s="867"/>
      <c r="CV18" s="868"/>
      <c r="CW18" s="866"/>
      <c r="CX18" s="867"/>
      <c r="CY18" s="867"/>
      <c r="CZ18" s="867"/>
      <c r="DA18" s="868"/>
      <c r="DB18" s="866"/>
      <c r="DC18" s="867"/>
      <c r="DD18" s="867"/>
      <c r="DE18" s="867"/>
      <c r="DF18" s="868"/>
      <c r="DG18" s="866"/>
      <c r="DH18" s="867"/>
      <c r="DI18" s="867"/>
      <c r="DJ18" s="867"/>
      <c r="DK18" s="868"/>
      <c r="DL18" s="866"/>
      <c r="DM18" s="867"/>
      <c r="DN18" s="867"/>
      <c r="DO18" s="867"/>
      <c r="DP18" s="868"/>
      <c r="DQ18" s="866"/>
      <c r="DR18" s="867"/>
      <c r="DS18" s="867"/>
      <c r="DT18" s="867"/>
      <c r="DU18" s="868"/>
      <c r="DV18" s="869"/>
      <c r="DW18" s="870"/>
      <c r="DX18" s="870"/>
      <c r="DY18" s="870"/>
      <c r="DZ18" s="871"/>
      <c r="EA18" s="253"/>
    </row>
    <row r="19" spans="1:131" s="254" customFormat="1" ht="26.25" customHeight="1" x14ac:dyDescent="0.15">
      <c r="A19" s="260">
        <v>13</v>
      </c>
      <c r="B19" s="840"/>
      <c r="C19" s="841"/>
      <c r="D19" s="841"/>
      <c r="E19" s="841"/>
      <c r="F19" s="841"/>
      <c r="G19" s="841"/>
      <c r="H19" s="841"/>
      <c r="I19" s="841"/>
      <c r="J19" s="841"/>
      <c r="K19" s="841"/>
      <c r="L19" s="841"/>
      <c r="M19" s="841"/>
      <c r="N19" s="841"/>
      <c r="O19" s="841"/>
      <c r="P19" s="842"/>
      <c r="Q19" s="843"/>
      <c r="R19" s="844"/>
      <c r="S19" s="844"/>
      <c r="T19" s="844"/>
      <c r="U19" s="844"/>
      <c r="V19" s="844"/>
      <c r="W19" s="844"/>
      <c r="X19" s="844"/>
      <c r="Y19" s="844"/>
      <c r="Z19" s="844"/>
      <c r="AA19" s="844"/>
      <c r="AB19" s="844"/>
      <c r="AC19" s="844"/>
      <c r="AD19" s="844"/>
      <c r="AE19" s="845"/>
      <c r="AF19" s="846"/>
      <c r="AG19" s="847"/>
      <c r="AH19" s="847"/>
      <c r="AI19" s="847"/>
      <c r="AJ19" s="848"/>
      <c r="AK19" s="849"/>
      <c r="AL19" s="850"/>
      <c r="AM19" s="850"/>
      <c r="AN19" s="850"/>
      <c r="AO19" s="850"/>
      <c r="AP19" s="850"/>
      <c r="AQ19" s="850"/>
      <c r="AR19" s="850"/>
      <c r="AS19" s="850"/>
      <c r="AT19" s="850"/>
      <c r="AU19" s="851"/>
      <c r="AV19" s="851"/>
      <c r="AW19" s="851"/>
      <c r="AX19" s="851"/>
      <c r="AY19" s="852"/>
      <c r="AZ19" s="251"/>
      <c r="BA19" s="251"/>
      <c r="BB19" s="251"/>
      <c r="BC19" s="251"/>
      <c r="BD19" s="251"/>
      <c r="BE19" s="252"/>
      <c r="BF19" s="252"/>
      <c r="BG19" s="252"/>
      <c r="BH19" s="252"/>
      <c r="BI19" s="252"/>
      <c r="BJ19" s="252"/>
      <c r="BK19" s="252"/>
      <c r="BL19" s="252"/>
      <c r="BM19" s="252"/>
      <c r="BN19" s="252"/>
      <c r="BO19" s="252"/>
      <c r="BP19" s="252"/>
      <c r="BQ19" s="261">
        <v>13</v>
      </c>
      <c r="BR19" s="262"/>
      <c r="BS19" s="853"/>
      <c r="BT19" s="854"/>
      <c r="BU19" s="854"/>
      <c r="BV19" s="854"/>
      <c r="BW19" s="854"/>
      <c r="BX19" s="854"/>
      <c r="BY19" s="854"/>
      <c r="BZ19" s="854"/>
      <c r="CA19" s="854"/>
      <c r="CB19" s="854"/>
      <c r="CC19" s="854"/>
      <c r="CD19" s="854"/>
      <c r="CE19" s="854"/>
      <c r="CF19" s="854"/>
      <c r="CG19" s="855"/>
      <c r="CH19" s="866"/>
      <c r="CI19" s="867"/>
      <c r="CJ19" s="867"/>
      <c r="CK19" s="867"/>
      <c r="CL19" s="868"/>
      <c r="CM19" s="866"/>
      <c r="CN19" s="867"/>
      <c r="CO19" s="867"/>
      <c r="CP19" s="867"/>
      <c r="CQ19" s="868"/>
      <c r="CR19" s="866"/>
      <c r="CS19" s="867"/>
      <c r="CT19" s="867"/>
      <c r="CU19" s="867"/>
      <c r="CV19" s="868"/>
      <c r="CW19" s="866"/>
      <c r="CX19" s="867"/>
      <c r="CY19" s="867"/>
      <c r="CZ19" s="867"/>
      <c r="DA19" s="868"/>
      <c r="DB19" s="866"/>
      <c r="DC19" s="867"/>
      <c r="DD19" s="867"/>
      <c r="DE19" s="867"/>
      <c r="DF19" s="868"/>
      <c r="DG19" s="866"/>
      <c r="DH19" s="867"/>
      <c r="DI19" s="867"/>
      <c r="DJ19" s="867"/>
      <c r="DK19" s="868"/>
      <c r="DL19" s="866"/>
      <c r="DM19" s="867"/>
      <c r="DN19" s="867"/>
      <c r="DO19" s="867"/>
      <c r="DP19" s="868"/>
      <c r="DQ19" s="866"/>
      <c r="DR19" s="867"/>
      <c r="DS19" s="867"/>
      <c r="DT19" s="867"/>
      <c r="DU19" s="868"/>
      <c r="DV19" s="869"/>
      <c r="DW19" s="870"/>
      <c r="DX19" s="870"/>
      <c r="DY19" s="870"/>
      <c r="DZ19" s="871"/>
      <c r="EA19" s="253"/>
    </row>
    <row r="20" spans="1:131" s="254" customFormat="1" ht="26.25" customHeight="1" x14ac:dyDescent="0.15">
      <c r="A20" s="260">
        <v>14</v>
      </c>
      <c r="B20" s="840"/>
      <c r="C20" s="841"/>
      <c r="D20" s="841"/>
      <c r="E20" s="841"/>
      <c r="F20" s="841"/>
      <c r="G20" s="841"/>
      <c r="H20" s="841"/>
      <c r="I20" s="841"/>
      <c r="J20" s="841"/>
      <c r="K20" s="841"/>
      <c r="L20" s="841"/>
      <c r="M20" s="841"/>
      <c r="N20" s="841"/>
      <c r="O20" s="841"/>
      <c r="P20" s="842"/>
      <c r="Q20" s="843"/>
      <c r="R20" s="844"/>
      <c r="S20" s="844"/>
      <c r="T20" s="844"/>
      <c r="U20" s="844"/>
      <c r="V20" s="844"/>
      <c r="W20" s="844"/>
      <c r="X20" s="844"/>
      <c r="Y20" s="844"/>
      <c r="Z20" s="844"/>
      <c r="AA20" s="844"/>
      <c r="AB20" s="844"/>
      <c r="AC20" s="844"/>
      <c r="AD20" s="844"/>
      <c r="AE20" s="845"/>
      <c r="AF20" s="846"/>
      <c r="AG20" s="847"/>
      <c r="AH20" s="847"/>
      <c r="AI20" s="847"/>
      <c r="AJ20" s="848"/>
      <c r="AK20" s="849"/>
      <c r="AL20" s="850"/>
      <c r="AM20" s="850"/>
      <c r="AN20" s="850"/>
      <c r="AO20" s="850"/>
      <c r="AP20" s="850"/>
      <c r="AQ20" s="850"/>
      <c r="AR20" s="850"/>
      <c r="AS20" s="850"/>
      <c r="AT20" s="850"/>
      <c r="AU20" s="851"/>
      <c r="AV20" s="851"/>
      <c r="AW20" s="851"/>
      <c r="AX20" s="851"/>
      <c r="AY20" s="852"/>
      <c r="AZ20" s="251"/>
      <c r="BA20" s="251"/>
      <c r="BB20" s="251"/>
      <c r="BC20" s="251"/>
      <c r="BD20" s="251"/>
      <c r="BE20" s="252"/>
      <c r="BF20" s="252"/>
      <c r="BG20" s="252"/>
      <c r="BH20" s="252"/>
      <c r="BI20" s="252"/>
      <c r="BJ20" s="252"/>
      <c r="BK20" s="252"/>
      <c r="BL20" s="252"/>
      <c r="BM20" s="252"/>
      <c r="BN20" s="252"/>
      <c r="BO20" s="252"/>
      <c r="BP20" s="252"/>
      <c r="BQ20" s="261">
        <v>14</v>
      </c>
      <c r="BR20" s="262"/>
      <c r="BS20" s="853"/>
      <c r="BT20" s="854"/>
      <c r="BU20" s="854"/>
      <c r="BV20" s="854"/>
      <c r="BW20" s="854"/>
      <c r="BX20" s="854"/>
      <c r="BY20" s="854"/>
      <c r="BZ20" s="854"/>
      <c r="CA20" s="854"/>
      <c r="CB20" s="854"/>
      <c r="CC20" s="854"/>
      <c r="CD20" s="854"/>
      <c r="CE20" s="854"/>
      <c r="CF20" s="854"/>
      <c r="CG20" s="855"/>
      <c r="CH20" s="866"/>
      <c r="CI20" s="867"/>
      <c r="CJ20" s="867"/>
      <c r="CK20" s="867"/>
      <c r="CL20" s="868"/>
      <c r="CM20" s="866"/>
      <c r="CN20" s="867"/>
      <c r="CO20" s="867"/>
      <c r="CP20" s="867"/>
      <c r="CQ20" s="868"/>
      <c r="CR20" s="866"/>
      <c r="CS20" s="867"/>
      <c r="CT20" s="867"/>
      <c r="CU20" s="867"/>
      <c r="CV20" s="868"/>
      <c r="CW20" s="866"/>
      <c r="CX20" s="867"/>
      <c r="CY20" s="867"/>
      <c r="CZ20" s="867"/>
      <c r="DA20" s="868"/>
      <c r="DB20" s="866"/>
      <c r="DC20" s="867"/>
      <c r="DD20" s="867"/>
      <c r="DE20" s="867"/>
      <c r="DF20" s="868"/>
      <c r="DG20" s="866"/>
      <c r="DH20" s="867"/>
      <c r="DI20" s="867"/>
      <c r="DJ20" s="867"/>
      <c r="DK20" s="868"/>
      <c r="DL20" s="866"/>
      <c r="DM20" s="867"/>
      <c r="DN20" s="867"/>
      <c r="DO20" s="867"/>
      <c r="DP20" s="868"/>
      <c r="DQ20" s="866"/>
      <c r="DR20" s="867"/>
      <c r="DS20" s="867"/>
      <c r="DT20" s="867"/>
      <c r="DU20" s="868"/>
      <c r="DV20" s="869"/>
      <c r="DW20" s="870"/>
      <c r="DX20" s="870"/>
      <c r="DY20" s="870"/>
      <c r="DZ20" s="871"/>
      <c r="EA20" s="253"/>
    </row>
    <row r="21" spans="1:131" s="254" customFormat="1" ht="26.25" customHeight="1" thickBot="1" x14ac:dyDescent="0.2">
      <c r="A21" s="260">
        <v>15</v>
      </c>
      <c r="B21" s="840"/>
      <c r="C21" s="841"/>
      <c r="D21" s="841"/>
      <c r="E21" s="841"/>
      <c r="F21" s="841"/>
      <c r="G21" s="841"/>
      <c r="H21" s="841"/>
      <c r="I21" s="841"/>
      <c r="J21" s="841"/>
      <c r="K21" s="841"/>
      <c r="L21" s="841"/>
      <c r="M21" s="841"/>
      <c r="N21" s="841"/>
      <c r="O21" s="841"/>
      <c r="P21" s="842"/>
      <c r="Q21" s="843"/>
      <c r="R21" s="844"/>
      <c r="S21" s="844"/>
      <c r="T21" s="844"/>
      <c r="U21" s="844"/>
      <c r="V21" s="844"/>
      <c r="W21" s="844"/>
      <c r="X21" s="844"/>
      <c r="Y21" s="844"/>
      <c r="Z21" s="844"/>
      <c r="AA21" s="844"/>
      <c r="AB21" s="844"/>
      <c r="AC21" s="844"/>
      <c r="AD21" s="844"/>
      <c r="AE21" s="845"/>
      <c r="AF21" s="846"/>
      <c r="AG21" s="847"/>
      <c r="AH21" s="847"/>
      <c r="AI21" s="847"/>
      <c r="AJ21" s="848"/>
      <c r="AK21" s="849"/>
      <c r="AL21" s="850"/>
      <c r="AM21" s="850"/>
      <c r="AN21" s="850"/>
      <c r="AO21" s="850"/>
      <c r="AP21" s="850"/>
      <c r="AQ21" s="850"/>
      <c r="AR21" s="850"/>
      <c r="AS21" s="850"/>
      <c r="AT21" s="850"/>
      <c r="AU21" s="851"/>
      <c r="AV21" s="851"/>
      <c r="AW21" s="851"/>
      <c r="AX21" s="851"/>
      <c r="AY21" s="852"/>
      <c r="AZ21" s="251"/>
      <c r="BA21" s="251"/>
      <c r="BB21" s="251"/>
      <c r="BC21" s="251"/>
      <c r="BD21" s="251"/>
      <c r="BE21" s="252"/>
      <c r="BF21" s="252"/>
      <c r="BG21" s="252"/>
      <c r="BH21" s="252"/>
      <c r="BI21" s="252"/>
      <c r="BJ21" s="252"/>
      <c r="BK21" s="252"/>
      <c r="BL21" s="252"/>
      <c r="BM21" s="252"/>
      <c r="BN21" s="252"/>
      <c r="BO21" s="252"/>
      <c r="BP21" s="252"/>
      <c r="BQ21" s="261">
        <v>15</v>
      </c>
      <c r="BR21" s="262"/>
      <c r="BS21" s="853"/>
      <c r="BT21" s="854"/>
      <c r="BU21" s="854"/>
      <c r="BV21" s="854"/>
      <c r="BW21" s="854"/>
      <c r="BX21" s="854"/>
      <c r="BY21" s="854"/>
      <c r="BZ21" s="854"/>
      <c r="CA21" s="854"/>
      <c r="CB21" s="854"/>
      <c r="CC21" s="854"/>
      <c r="CD21" s="854"/>
      <c r="CE21" s="854"/>
      <c r="CF21" s="854"/>
      <c r="CG21" s="855"/>
      <c r="CH21" s="866"/>
      <c r="CI21" s="867"/>
      <c r="CJ21" s="867"/>
      <c r="CK21" s="867"/>
      <c r="CL21" s="868"/>
      <c r="CM21" s="866"/>
      <c r="CN21" s="867"/>
      <c r="CO21" s="867"/>
      <c r="CP21" s="867"/>
      <c r="CQ21" s="868"/>
      <c r="CR21" s="866"/>
      <c r="CS21" s="867"/>
      <c r="CT21" s="867"/>
      <c r="CU21" s="867"/>
      <c r="CV21" s="868"/>
      <c r="CW21" s="866"/>
      <c r="CX21" s="867"/>
      <c r="CY21" s="867"/>
      <c r="CZ21" s="867"/>
      <c r="DA21" s="868"/>
      <c r="DB21" s="866"/>
      <c r="DC21" s="867"/>
      <c r="DD21" s="867"/>
      <c r="DE21" s="867"/>
      <c r="DF21" s="868"/>
      <c r="DG21" s="866"/>
      <c r="DH21" s="867"/>
      <c r="DI21" s="867"/>
      <c r="DJ21" s="867"/>
      <c r="DK21" s="868"/>
      <c r="DL21" s="866"/>
      <c r="DM21" s="867"/>
      <c r="DN21" s="867"/>
      <c r="DO21" s="867"/>
      <c r="DP21" s="868"/>
      <c r="DQ21" s="866"/>
      <c r="DR21" s="867"/>
      <c r="DS21" s="867"/>
      <c r="DT21" s="867"/>
      <c r="DU21" s="868"/>
      <c r="DV21" s="869"/>
      <c r="DW21" s="870"/>
      <c r="DX21" s="870"/>
      <c r="DY21" s="870"/>
      <c r="DZ21" s="871"/>
      <c r="EA21" s="253"/>
    </row>
    <row r="22" spans="1:131" s="254" customFormat="1" ht="26.25" customHeight="1" x14ac:dyDescent="0.15">
      <c r="A22" s="260">
        <v>16</v>
      </c>
      <c r="B22" s="840"/>
      <c r="C22" s="841"/>
      <c r="D22" s="841"/>
      <c r="E22" s="841"/>
      <c r="F22" s="841"/>
      <c r="G22" s="841"/>
      <c r="H22" s="841"/>
      <c r="I22" s="841"/>
      <c r="J22" s="841"/>
      <c r="K22" s="841"/>
      <c r="L22" s="841"/>
      <c r="M22" s="841"/>
      <c r="N22" s="841"/>
      <c r="O22" s="841"/>
      <c r="P22" s="842"/>
      <c r="Q22" s="872"/>
      <c r="R22" s="873"/>
      <c r="S22" s="873"/>
      <c r="T22" s="873"/>
      <c r="U22" s="873"/>
      <c r="V22" s="873"/>
      <c r="W22" s="873"/>
      <c r="X22" s="873"/>
      <c r="Y22" s="873"/>
      <c r="Z22" s="873"/>
      <c r="AA22" s="873"/>
      <c r="AB22" s="873"/>
      <c r="AC22" s="873"/>
      <c r="AD22" s="873"/>
      <c r="AE22" s="874"/>
      <c r="AF22" s="846"/>
      <c r="AG22" s="847"/>
      <c r="AH22" s="847"/>
      <c r="AI22" s="847"/>
      <c r="AJ22" s="848"/>
      <c r="AK22" s="887"/>
      <c r="AL22" s="888"/>
      <c r="AM22" s="888"/>
      <c r="AN22" s="888"/>
      <c r="AO22" s="888"/>
      <c r="AP22" s="888"/>
      <c r="AQ22" s="888"/>
      <c r="AR22" s="888"/>
      <c r="AS22" s="888"/>
      <c r="AT22" s="888"/>
      <c r="AU22" s="889"/>
      <c r="AV22" s="889"/>
      <c r="AW22" s="889"/>
      <c r="AX22" s="889"/>
      <c r="AY22" s="890"/>
      <c r="AZ22" s="891" t="s">
        <v>389</v>
      </c>
      <c r="BA22" s="891"/>
      <c r="BB22" s="891"/>
      <c r="BC22" s="891"/>
      <c r="BD22" s="892"/>
      <c r="BE22" s="252"/>
      <c r="BF22" s="252"/>
      <c r="BG22" s="252"/>
      <c r="BH22" s="252"/>
      <c r="BI22" s="252"/>
      <c r="BJ22" s="252"/>
      <c r="BK22" s="252"/>
      <c r="BL22" s="252"/>
      <c r="BM22" s="252"/>
      <c r="BN22" s="252"/>
      <c r="BO22" s="252"/>
      <c r="BP22" s="252"/>
      <c r="BQ22" s="261">
        <v>16</v>
      </c>
      <c r="BR22" s="262"/>
      <c r="BS22" s="853"/>
      <c r="BT22" s="854"/>
      <c r="BU22" s="854"/>
      <c r="BV22" s="854"/>
      <c r="BW22" s="854"/>
      <c r="BX22" s="854"/>
      <c r="BY22" s="854"/>
      <c r="BZ22" s="854"/>
      <c r="CA22" s="854"/>
      <c r="CB22" s="854"/>
      <c r="CC22" s="854"/>
      <c r="CD22" s="854"/>
      <c r="CE22" s="854"/>
      <c r="CF22" s="854"/>
      <c r="CG22" s="855"/>
      <c r="CH22" s="866"/>
      <c r="CI22" s="867"/>
      <c r="CJ22" s="867"/>
      <c r="CK22" s="867"/>
      <c r="CL22" s="868"/>
      <c r="CM22" s="866"/>
      <c r="CN22" s="867"/>
      <c r="CO22" s="867"/>
      <c r="CP22" s="867"/>
      <c r="CQ22" s="868"/>
      <c r="CR22" s="866"/>
      <c r="CS22" s="867"/>
      <c r="CT22" s="867"/>
      <c r="CU22" s="867"/>
      <c r="CV22" s="868"/>
      <c r="CW22" s="866"/>
      <c r="CX22" s="867"/>
      <c r="CY22" s="867"/>
      <c r="CZ22" s="867"/>
      <c r="DA22" s="868"/>
      <c r="DB22" s="866"/>
      <c r="DC22" s="867"/>
      <c r="DD22" s="867"/>
      <c r="DE22" s="867"/>
      <c r="DF22" s="868"/>
      <c r="DG22" s="866"/>
      <c r="DH22" s="867"/>
      <c r="DI22" s="867"/>
      <c r="DJ22" s="867"/>
      <c r="DK22" s="868"/>
      <c r="DL22" s="866"/>
      <c r="DM22" s="867"/>
      <c r="DN22" s="867"/>
      <c r="DO22" s="867"/>
      <c r="DP22" s="868"/>
      <c r="DQ22" s="866"/>
      <c r="DR22" s="867"/>
      <c r="DS22" s="867"/>
      <c r="DT22" s="867"/>
      <c r="DU22" s="868"/>
      <c r="DV22" s="869"/>
      <c r="DW22" s="870"/>
      <c r="DX22" s="870"/>
      <c r="DY22" s="870"/>
      <c r="DZ22" s="871"/>
      <c r="EA22" s="253"/>
    </row>
    <row r="23" spans="1:131" s="254" customFormat="1" ht="26.25" customHeight="1" thickBot="1" x14ac:dyDescent="0.2">
      <c r="A23" s="263" t="s">
        <v>390</v>
      </c>
      <c r="B23" s="875" t="s">
        <v>391</v>
      </c>
      <c r="C23" s="876"/>
      <c r="D23" s="876"/>
      <c r="E23" s="876"/>
      <c r="F23" s="876"/>
      <c r="G23" s="876"/>
      <c r="H23" s="876"/>
      <c r="I23" s="876"/>
      <c r="J23" s="876"/>
      <c r="K23" s="876"/>
      <c r="L23" s="876"/>
      <c r="M23" s="876"/>
      <c r="N23" s="876"/>
      <c r="O23" s="876"/>
      <c r="P23" s="877"/>
      <c r="Q23" s="878">
        <v>6699</v>
      </c>
      <c r="R23" s="879"/>
      <c r="S23" s="879"/>
      <c r="T23" s="879"/>
      <c r="U23" s="879"/>
      <c r="V23" s="879">
        <v>6336</v>
      </c>
      <c r="W23" s="879"/>
      <c r="X23" s="879"/>
      <c r="Y23" s="879"/>
      <c r="Z23" s="879"/>
      <c r="AA23" s="879">
        <v>364</v>
      </c>
      <c r="AB23" s="879"/>
      <c r="AC23" s="879"/>
      <c r="AD23" s="879"/>
      <c r="AE23" s="880"/>
      <c r="AF23" s="881">
        <v>329</v>
      </c>
      <c r="AG23" s="879"/>
      <c r="AH23" s="879"/>
      <c r="AI23" s="879"/>
      <c r="AJ23" s="882"/>
      <c r="AK23" s="883"/>
      <c r="AL23" s="884"/>
      <c r="AM23" s="884"/>
      <c r="AN23" s="884"/>
      <c r="AO23" s="884"/>
      <c r="AP23" s="879">
        <v>7293</v>
      </c>
      <c r="AQ23" s="879"/>
      <c r="AR23" s="879"/>
      <c r="AS23" s="879"/>
      <c r="AT23" s="879"/>
      <c r="AU23" s="885"/>
      <c r="AV23" s="885"/>
      <c r="AW23" s="885"/>
      <c r="AX23" s="885"/>
      <c r="AY23" s="886"/>
      <c r="AZ23" s="894" t="s">
        <v>136</v>
      </c>
      <c r="BA23" s="895"/>
      <c r="BB23" s="895"/>
      <c r="BC23" s="895"/>
      <c r="BD23" s="896"/>
      <c r="BE23" s="252"/>
      <c r="BF23" s="252"/>
      <c r="BG23" s="252"/>
      <c r="BH23" s="252"/>
      <c r="BI23" s="252"/>
      <c r="BJ23" s="252"/>
      <c r="BK23" s="252"/>
      <c r="BL23" s="252"/>
      <c r="BM23" s="252"/>
      <c r="BN23" s="252"/>
      <c r="BO23" s="252"/>
      <c r="BP23" s="252"/>
      <c r="BQ23" s="261">
        <v>17</v>
      </c>
      <c r="BR23" s="262"/>
      <c r="BS23" s="853"/>
      <c r="BT23" s="854"/>
      <c r="BU23" s="854"/>
      <c r="BV23" s="854"/>
      <c r="BW23" s="854"/>
      <c r="BX23" s="854"/>
      <c r="BY23" s="854"/>
      <c r="BZ23" s="854"/>
      <c r="CA23" s="854"/>
      <c r="CB23" s="854"/>
      <c r="CC23" s="854"/>
      <c r="CD23" s="854"/>
      <c r="CE23" s="854"/>
      <c r="CF23" s="854"/>
      <c r="CG23" s="855"/>
      <c r="CH23" s="866"/>
      <c r="CI23" s="867"/>
      <c r="CJ23" s="867"/>
      <c r="CK23" s="867"/>
      <c r="CL23" s="868"/>
      <c r="CM23" s="866"/>
      <c r="CN23" s="867"/>
      <c r="CO23" s="867"/>
      <c r="CP23" s="867"/>
      <c r="CQ23" s="868"/>
      <c r="CR23" s="866"/>
      <c r="CS23" s="867"/>
      <c r="CT23" s="867"/>
      <c r="CU23" s="867"/>
      <c r="CV23" s="868"/>
      <c r="CW23" s="866"/>
      <c r="CX23" s="867"/>
      <c r="CY23" s="867"/>
      <c r="CZ23" s="867"/>
      <c r="DA23" s="868"/>
      <c r="DB23" s="866"/>
      <c r="DC23" s="867"/>
      <c r="DD23" s="867"/>
      <c r="DE23" s="867"/>
      <c r="DF23" s="868"/>
      <c r="DG23" s="866"/>
      <c r="DH23" s="867"/>
      <c r="DI23" s="867"/>
      <c r="DJ23" s="867"/>
      <c r="DK23" s="868"/>
      <c r="DL23" s="866"/>
      <c r="DM23" s="867"/>
      <c r="DN23" s="867"/>
      <c r="DO23" s="867"/>
      <c r="DP23" s="868"/>
      <c r="DQ23" s="866"/>
      <c r="DR23" s="867"/>
      <c r="DS23" s="867"/>
      <c r="DT23" s="867"/>
      <c r="DU23" s="868"/>
      <c r="DV23" s="869"/>
      <c r="DW23" s="870"/>
      <c r="DX23" s="870"/>
      <c r="DY23" s="870"/>
      <c r="DZ23" s="871"/>
      <c r="EA23" s="253"/>
    </row>
    <row r="24" spans="1:131" s="254" customFormat="1" ht="26.25" customHeight="1" x14ac:dyDescent="0.15">
      <c r="A24" s="893" t="s">
        <v>392</v>
      </c>
      <c r="B24" s="893"/>
      <c r="C24" s="893"/>
      <c r="D24" s="893"/>
      <c r="E24" s="893"/>
      <c r="F24" s="893"/>
      <c r="G24" s="893"/>
      <c r="H24" s="893"/>
      <c r="I24" s="893"/>
      <c r="J24" s="893"/>
      <c r="K24" s="893"/>
      <c r="L24" s="893"/>
      <c r="M24" s="893"/>
      <c r="N24" s="893"/>
      <c r="O24" s="893"/>
      <c r="P24" s="893"/>
      <c r="Q24" s="893"/>
      <c r="R24" s="893"/>
      <c r="S24" s="893"/>
      <c r="T24" s="893"/>
      <c r="U24" s="893"/>
      <c r="V24" s="893"/>
      <c r="W24" s="893"/>
      <c r="X24" s="893"/>
      <c r="Y24" s="893"/>
      <c r="Z24" s="893"/>
      <c r="AA24" s="893"/>
      <c r="AB24" s="893"/>
      <c r="AC24" s="893"/>
      <c r="AD24" s="893"/>
      <c r="AE24" s="893"/>
      <c r="AF24" s="893"/>
      <c r="AG24" s="893"/>
      <c r="AH24" s="893"/>
      <c r="AI24" s="893"/>
      <c r="AJ24" s="893"/>
      <c r="AK24" s="893"/>
      <c r="AL24" s="893"/>
      <c r="AM24" s="893"/>
      <c r="AN24" s="893"/>
      <c r="AO24" s="893"/>
      <c r="AP24" s="893"/>
      <c r="AQ24" s="893"/>
      <c r="AR24" s="893"/>
      <c r="AS24" s="893"/>
      <c r="AT24" s="893"/>
      <c r="AU24" s="893"/>
      <c r="AV24" s="893"/>
      <c r="AW24" s="893"/>
      <c r="AX24" s="893"/>
      <c r="AY24" s="893"/>
      <c r="AZ24" s="251"/>
      <c r="BA24" s="251"/>
      <c r="BB24" s="251"/>
      <c r="BC24" s="251"/>
      <c r="BD24" s="251"/>
      <c r="BE24" s="252"/>
      <c r="BF24" s="252"/>
      <c r="BG24" s="252"/>
      <c r="BH24" s="252"/>
      <c r="BI24" s="252"/>
      <c r="BJ24" s="252"/>
      <c r="BK24" s="252"/>
      <c r="BL24" s="252"/>
      <c r="BM24" s="252"/>
      <c r="BN24" s="252"/>
      <c r="BO24" s="252"/>
      <c r="BP24" s="252"/>
      <c r="BQ24" s="261">
        <v>18</v>
      </c>
      <c r="BR24" s="262"/>
      <c r="BS24" s="853"/>
      <c r="BT24" s="854"/>
      <c r="BU24" s="854"/>
      <c r="BV24" s="854"/>
      <c r="BW24" s="854"/>
      <c r="BX24" s="854"/>
      <c r="BY24" s="854"/>
      <c r="BZ24" s="854"/>
      <c r="CA24" s="854"/>
      <c r="CB24" s="854"/>
      <c r="CC24" s="854"/>
      <c r="CD24" s="854"/>
      <c r="CE24" s="854"/>
      <c r="CF24" s="854"/>
      <c r="CG24" s="855"/>
      <c r="CH24" s="866"/>
      <c r="CI24" s="867"/>
      <c r="CJ24" s="867"/>
      <c r="CK24" s="867"/>
      <c r="CL24" s="868"/>
      <c r="CM24" s="866"/>
      <c r="CN24" s="867"/>
      <c r="CO24" s="867"/>
      <c r="CP24" s="867"/>
      <c r="CQ24" s="868"/>
      <c r="CR24" s="866"/>
      <c r="CS24" s="867"/>
      <c r="CT24" s="867"/>
      <c r="CU24" s="867"/>
      <c r="CV24" s="868"/>
      <c r="CW24" s="866"/>
      <c r="CX24" s="867"/>
      <c r="CY24" s="867"/>
      <c r="CZ24" s="867"/>
      <c r="DA24" s="868"/>
      <c r="DB24" s="866"/>
      <c r="DC24" s="867"/>
      <c r="DD24" s="867"/>
      <c r="DE24" s="867"/>
      <c r="DF24" s="868"/>
      <c r="DG24" s="866"/>
      <c r="DH24" s="867"/>
      <c r="DI24" s="867"/>
      <c r="DJ24" s="867"/>
      <c r="DK24" s="868"/>
      <c r="DL24" s="866"/>
      <c r="DM24" s="867"/>
      <c r="DN24" s="867"/>
      <c r="DO24" s="867"/>
      <c r="DP24" s="868"/>
      <c r="DQ24" s="866"/>
      <c r="DR24" s="867"/>
      <c r="DS24" s="867"/>
      <c r="DT24" s="867"/>
      <c r="DU24" s="868"/>
      <c r="DV24" s="869"/>
      <c r="DW24" s="870"/>
      <c r="DX24" s="870"/>
      <c r="DY24" s="870"/>
      <c r="DZ24" s="871"/>
      <c r="EA24" s="253"/>
    </row>
    <row r="25" spans="1:131" s="246" customFormat="1" ht="26.25" customHeight="1" thickBot="1" x14ac:dyDescent="0.2">
      <c r="A25" s="834" t="s">
        <v>393</v>
      </c>
      <c r="B25" s="834"/>
      <c r="C25" s="834"/>
      <c r="D25" s="834"/>
      <c r="E25" s="834"/>
      <c r="F25" s="834"/>
      <c r="G25" s="834"/>
      <c r="H25" s="834"/>
      <c r="I25" s="834"/>
      <c r="J25" s="834"/>
      <c r="K25" s="834"/>
      <c r="L25" s="834"/>
      <c r="M25" s="834"/>
      <c r="N25" s="834"/>
      <c r="O25" s="834"/>
      <c r="P25" s="834"/>
      <c r="Q25" s="834"/>
      <c r="R25" s="834"/>
      <c r="S25" s="834"/>
      <c r="T25" s="834"/>
      <c r="U25" s="834"/>
      <c r="V25" s="834"/>
      <c r="W25" s="834"/>
      <c r="X25" s="834"/>
      <c r="Y25" s="834"/>
      <c r="Z25" s="834"/>
      <c r="AA25" s="834"/>
      <c r="AB25" s="834"/>
      <c r="AC25" s="834"/>
      <c r="AD25" s="834"/>
      <c r="AE25" s="834"/>
      <c r="AF25" s="834"/>
      <c r="AG25" s="834"/>
      <c r="AH25" s="834"/>
      <c r="AI25" s="834"/>
      <c r="AJ25" s="834"/>
      <c r="AK25" s="834"/>
      <c r="AL25" s="834"/>
      <c r="AM25" s="834"/>
      <c r="AN25" s="834"/>
      <c r="AO25" s="834"/>
      <c r="AP25" s="834"/>
      <c r="AQ25" s="834"/>
      <c r="AR25" s="834"/>
      <c r="AS25" s="834"/>
      <c r="AT25" s="834"/>
      <c r="AU25" s="834"/>
      <c r="AV25" s="834"/>
      <c r="AW25" s="834"/>
      <c r="AX25" s="834"/>
      <c r="AY25" s="834"/>
      <c r="AZ25" s="834"/>
      <c r="BA25" s="834"/>
      <c r="BB25" s="834"/>
      <c r="BC25" s="834"/>
      <c r="BD25" s="834"/>
      <c r="BE25" s="834"/>
      <c r="BF25" s="834"/>
      <c r="BG25" s="834"/>
      <c r="BH25" s="834"/>
      <c r="BI25" s="834"/>
      <c r="BJ25" s="251"/>
      <c r="BK25" s="251"/>
      <c r="BL25" s="251"/>
      <c r="BM25" s="251"/>
      <c r="BN25" s="251"/>
      <c r="BO25" s="264"/>
      <c r="BP25" s="264"/>
      <c r="BQ25" s="261">
        <v>19</v>
      </c>
      <c r="BR25" s="262"/>
      <c r="BS25" s="853"/>
      <c r="BT25" s="854"/>
      <c r="BU25" s="854"/>
      <c r="BV25" s="854"/>
      <c r="BW25" s="854"/>
      <c r="BX25" s="854"/>
      <c r="BY25" s="854"/>
      <c r="BZ25" s="854"/>
      <c r="CA25" s="854"/>
      <c r="CB25" s="854"/>
      <c r="CC25" s="854"/>
      <c r="CD25" s="854"/>
      <c r="CE25" s="854"/>
      <c r="CF25" s="854"/>
      <c r="CG25" s="855"/>
      <c r="CH25" s="866"/>
      <c r="CI25" s="867"/>
      <c r="CJ25" s="867"/>
      <c r="CK25" s="867"/>
      <c r="CL25" s="868"/>
      <c r="CM25" s="866"/>
      <c r="CN25" s="867"/>
      <c r="CO25" s="867"/>
      <c r="CP25" s="867"/>
      <c r="CQ25" s="868"/>
      <c r="CR25" s="866"/>
      <c r="CS25" s="867"/>
      <c r="CT25" s="867"/>
      <c r="CU25" s="867"/>
      <c r="CV25" s="868"/>
      <c r="CW25" s="866"/>
      <c r="CX25" s="867"/>
      <c r="CY25" s="867"/>
      <c r="CZ25" s="867"/>
      <c r="DA25" s="868"/>
      <c r="DB25" s="866"/>
      <c r="DC25" s="867"/>
      <c r="DD25" s="867"/>
      <c r="DE25" s="867"/>
      <c r="DF25" s="868"/>
      <c r="DG25" s="866"/>
      <c r="DH25" s="867"/>
      <c r="DI25" s="867"/>
      <c r="DJ25" s="867"/>
      <c r="DK25" s="868"/>
      <c r="DL25" s="866"/>
      <c r="DM25" s="867"/>
      <c r="DN25" s="867"/>
      <c r="DO25" s="867"/>
      <c r="DP25" s="868"/>
      <c r="DQ25" s="866"/>
      <c r="DR25" s="867"/>
      <c r="DS25" s="867"/>
      <c r="DT25" s="867"/>
      <c r="DU25" s="868"/>
      <c r="DV25" s="869"/>
      <c r="DW25" s="870"/>
      <c r="DX25" s="870"/>
      <c r="DY25" s="870"/>
      <c r="DZ25" s="871"/>
      <c r="EA25" s="245"/>
    </row>
    <row r="26" spans="1:131" s="246" customFormat="1" ht="26.25" customHeight="1" x14ac:dyDescent="0.15">
      <c r="A26" s="825" t="s">
        <v>371</v>
      </c>
      <c r="B26" s="826"/>
      <c r="C26" s="826"/>
      <c r="D26" s="826"/>
      <c r="E26" s="826"/>
      <c r="F26" s="826"/>
      <c r="G26" s="826"/>
      <c r="H26" s="826"/>
      <c r="I26" s="826"/>
      <c r="J26" s="826"/>
      <c r="K26" s="826"/>
      <c r="L26" s="826"/>
      <c r="M26" s="826"/>
      <c r="N26" s="826"/>
      <c r="O26" s="826"/>
      <c r="P26" s="827"/>
      <c r="Q26" s="802" t="s">
        <v>394</v>
      </c>
      <c r="R26" s="803"/>
      <c r="S26" s="803"/>
      <c r="T26" s="803"/>
      <c r="U26" s="804"/>
      <c r="V26" s="802" t="s">
        <v>395</v>
      </c>
      <c r="W26" s="803"/>
      <c r="X26" s="803"/>
      <c r="Y26" s="803"/>
      <c r="Z26" s="804"/>
      <c r="AA26" s="802" t="s">
        <v>396</v>
      </c>
      <c r="AB26" s="803"/>
      <c r="AC26" s="803"/>
      <c r="AD26" s="803"/>
      <c r="AE26" s="803"/>
      <c r="AF26" s="897" t="s">
        <v>397</v>
      </c>
      <c r="AG26" s="898"/>
      <c r="AH26" s="898"/>
      <c r="AI26" s="898"/>
      <c r="AJ26" s="899"/>
      <c r="AK26" s="803" t="s">
        <v>398</v>
      </c>
      <c r="AL26" s="803"/>
      <c r="AM26" s="803"/>
      <c r="AN26" s="803"/>
      <c r="AO26" s="804"/>
      <c r="AP26" s="802" t="s">
        <v>399</v>
      </c>
      <c r="AQ26" s="803"/>
      <c r="AR26" s="803"/>
      <c r="AS26" s="803"/>
      <c r="AT26" s="804"/>
      <c r="AU26" s="802" t="s">
        <v>400</v>
      </c>
      <c r="AV26" s="803"/>
      <c r="AW26" s="803"/>
      <c r="AX26" s="803"/>
      <c r="AY26" s="804"/>
      <c r="AZ26" s="802" t="s">
        <v>401</v>
      </c>
      <c r="BA26" s="803"/>
      <c r="BB26" s="803"/>
      <c r="BC26" s="803"/>
      <c r="BD26" s="804"/>
      <c r="BE26" s="802" t="s">
        <v>378</v>
      </c>
      <c r="BF26" s="803"/>
      <c r="BG26" s="803"/>
      <c r="BH26" s="803"/>
      <c r="BI26" s="814"/>
      <c r="BJ26" s="251"/>
      <c r="BK26" s="251"/>
      <c r="BL26" s="251"/>
      <c r="BM26" s="251"/>
      <c r="BN26" s="251"/>
      <c r="BO26" s="264"/>
      <c r="BP26" s="264"/>
      <c r="BQ26" s="261">
        <v>20</v>
      </c>
      <c r="BR26" s="262"/>
      <c r="BS26" s="853"/>
      <c r="BT26" s="854"/>
      <c r="BU26" s="854"/>
      <c r="BV26" s="854"/>
      <c r="BW26" s="854"/>
      <c r="BX26" s="854"/>
      <c r="BY26" s="854"/>
      <c r="BZ26" s="854"/>
      <c r="CA26" s="854"/>
      <c r="CB26" s="854"/>
      <c r="CC26" s="854"/>
      <c r="CD26" s="854"/>
      <c r="CE26" s="854"/>
      <c r="CF26" s="854"/>
      <c r="CG26" s="855"/>
      <c r="CH26" s="866"/>
      <c r="CI26" s="867"/>
      <c r="CJ26" s="867"/>
      <c r="CK26" s="867"/>
      <c r="CL26" s="868"/>
      <c r="CM26" s="866"/>
      <c r="CN26" s="867"/>
      <c r="CO26" s="867"/>
      <c r="CP26" s="867"/>
      <c r="CQ26" s="868"/>
      <c r="CR26" s="866"/>
      <c r="CS26" s="867"/>
      <c r="CT26" s="867"/>
      <c r="CU26" s="867"/>
      <c r="CV26" s="868"/>
      <c r="CW26" s="866"/>
      <c r="CX26" s="867"/>
      <c r="CY26" s="867"/>
      <c r="CZ26" s="867"/>
      <c r="DA26" s="868"/>
      <c r="DB26" s="866"/>
      <c r="DC26" s="867"/>
      <c r="DD26" s="867"/>
      <c r="DE26" s="867"/>
      <c r="DF26" s="868"/>
      <c r="DG26" s="866"/>
      <c r="DH26" s="867"/>
      <c r="DI26" s="867"/>
      <c r="DJ26" s="867"/>
      <c r="DK26" s="868"/>
      <c r="DL26" s="866"/>
      <c r="DM26" s="867"/>
      <c r="DN26" s="867"/>
      <c r="DO26" s="867"/>
      <c r="DP26" s="868"/>
      <c r="DQ26" s="866"/>
      <c r="DR26" s="867"/>
      <c r="DS26" s="867"/>
      <c r="DT26" s="867"/>
      <c r="DU26" s="868"/>
      <c r="DV26" s="869"/>
      <c r="DW26" s="870"/>
      <c r="DX26" s="870"/>
      <c r="DY26" s="870"/>
      <c r="DZ26" s="871"/>
      <c r="EA26" s="245"/>
    </row>
    <row r="27" spans="1:131" s="246" customFormat="1" ht="26.25" customHeight="1" thickBot="1" x14ac:dyDescent="0.2">
      <c r="A27" s="828"/>
      <c r="B27" s="829"/>
      <c r="C27" s="829"/>
      <c r="D27" s="829"/>
      <c r="E27" s="829"/>
      <c r="F27" s="829"/>
      <c r="G27" s="829"/>
      <c r="H27" s="829"/>
      <c r="I27" s="829"/>
      <c r="J27" s="829"/>
      <c r="K27" s="829"/>
      <c r="L27" s="829"/>
      <c r="M27" s="829"/>
      <c r="N27" s="829"/>
      <c r="O27" s="829"/>
      <c r="P27" s="830"/>
      <c r="Q27" s="805"/>
      <c r="R27" s="806"/>
      <c r="S27" s="806"/>
      <c r="T27" s="806"/>
      <c r="U27" s="807"/>
      <c r="V27" s="805"/>
      <c r="W27" s="806"/>
      <c r="X27" s="806"/>
      <c r="Y27" s="806"/>
      <c r="Z27" s="807"/>
      <c r="AA27" s="805"/>
      <c r="AB27" s="806"/>
      <c r="AC27" s="806"/>
      <c r="AD27" s="806"/>
      <c r="AE27" s="806"/>
      <c r="AF27" s="900"/>
      <c r="AG27" s="901"/>
      <c r="AH27" s="901"/>
      <c r="AI27" s="901"/>
      <c r="AJ27" s="902"/>
      <c r="AK27" s="806"/>
      <c r="AL27" s="806"/>
      <c r="AM27" s="806"/>
      <c r="AN27" s="806"/>
      <c r="AO27" s="807"/>
      <c r="AP27" s="805"/>
      <c r="AQ27" s="806"/>
      <c r="AR27" s="806"/>
      <c r="AS27" s="806"/>
      <c r="AT27" s="807"/>
      <c r="AU27" s="805"/>
      <c r="AV27" s="806"/>
      <c r="AW27" s="806"/>
      <c r="AX27" s="806"/>
      <c r="AY27" s="807"/>
      <c r="AZ27" s="805"/>
      <c r="BA27" s="806"/>
      <c r="BB27" s="806"/>
      <c r="BC27" s="806"/>
      <c r="BD27" s="807"/>
      <c r="BE27" s="805"/>
      <c r="BF27" s="806"/>
      <c r="BG27" s="806"/>
      <c r="BH27" s="806"/>
      <c r="BI27" s="815"/>
      <c r="BJ27" s="251"/>
      <c r="BK27" s="251"/>
      <c r="BL27" s="251"/>
      <c r="BM27" s="251"/>
      <c r="BN27" s="251"/>
      <c r="BO27" s="264"/>
      <c r="BP27" s="264"/>
      <c r="BQ27" s="261">
        <v>21</v>
      </c>
      <c r="BR27" s="262"/>
      <c r="BS27" s="853"/>
      <c r="BT27" s="854"/>
      <c r="BU27" s="854"/>
      <c r="BV27" s="854"/>
      <c r="BW27" s="854"/>
      <c r="BX27" s="854"/>
      <c r="BY27" s="854"/>
      <c r="BZ27" s="854"/>
      <c r="CA27" s="854"/>
      <c r="CB27" s="854"/>
      <c r="CC27" s="854"/>
      <c r="CD27" s="854"/>
      <c r="CE27" s="854"/>
      <c r="CF27" s="854"/>
      <c r="CG27" s="855"/>
      <c r="CH27" s="866"/>
      <c r="CI27" s="867"/>
      <c r="CJ27" s="867"/>
      <c r="CK27" s="867"/>
      <c r="CL27" s="868"/>
      <c r="CM27" s="866"/>
      <c r="CN27" s="867"/>
      <c r="CO27" s="867"/>
      <c r="CP27" s="867"/>
      <c r="CQ27" s="868"/>
      <c r="CR27" s="866"/>
      <c r="CS27" s="867"/>
      <c r="CT27" s="867"/>
      <c r="CU27" s="867"/>
      <c r="CV27" s="868"/>
      <c r="CW27" s="866"/>
      <c r="CX27" s="867"/>
      <c r="CY27" s="867"/>
      <c r="CZ27" s="867"/>
      <c r="DA27" s="868"/>
      <c r="DB27" s="866"/>
      <c r="DC27" s="867"/>
      <c r="DD27" s="867"/>
      <c r="DE27" s="867"/>
      <c r="DF27" s="868"/>
      <c r="DG27" s="866"/>
      <c r="DH27" s="867"/>
      <c r="DI27" s="867"/>
      <c r="DJ27" s="867"/>
      <c r="DK27" s="868"/>
      <c r="DL27" s="866"/>
      <c r="DM27" s="867"/>
      <c r="DN27" s="867"/>
      <c r="DO27" s="867"/>
      <c r="DP27" s="868"/>
      <c r="DQ27" s="866"/>
      <c r="DR27" s="867"/>
      <c r="DS27" s="867"/>
      <c r="DT27" s="867"/>
      <c r="DU27" s="868"/>
      <c r="DV27" s="869"/>
      <c r="DW27" s="870"/>
      <c r="DX27" s="870"/>
      <c r="DY27" s="870"/>
      <c r="DZ27" s="871"/>
      <c r="EA27" s="245"/>
    </row>
    <row r="28" spans="1:131" s="246" customFormat="1" ht="26.25" customHeight="1" thickTop="1" x14ac:dyDescent="0.15">
      <c r="A28" s="265">
        <v>1</v>
      </c>
      <c r="B28" s="816" t="s">
        <v>402</v>
      </c>
      <c r="C28" s="817"/>
      <c r="D28" s="817"/>
      <c r="E28" s="817"/>
      <c r="F28" s="817"/>
      <c r="G28" s="817"/>
      <c r="H28" s="817"/>
      <c r="I28" s="817"/>
      <c r="J28" s="817"/>
      <c r="K28" s="817"/>
      <c r="L28" s="817"/>
      <c r="M28" s="817"/>
      <c r="N28" s="817"/>
      <c r="O28" s="817"/>
      <c r="P28" s="818"/>
      <c r="Q28" s="907">
        <v>2057</v>
      </c>
      <c r="R28" s="908"/>
      <c r="S28" s="908"/>
      <c r="T28" s="908"/>
      <c r="U28" s="908"/>
      <c r="V28" s="908">
        <v>1755</v>
      </c>
      <c r="W28" s="908"/>
      <c r="X28" s="908"/>
      <c r="Y28" s="908"/>
      <c r="Z28" s="908"/>
      <c r="AA28" s="908">
        <v>303</v>
      </c>
      <c r="AB28" s="908"/>
      <c r="AC28" s="908"/>
      <c r="AD28" s="908"/>
      <c r="AE28" s="909"/>
      <c r="AF28" s="910">
        <v>303</v>
      </c>
      <c r="AG28" s="908"/>
      <c r="AH28" s="908"/>
      <c r="AI28" s="908"/>
      <c r="AJ28" s="911"/>
      <c r="AK28" s="912">
        <v>138</v>
      </c>
      <c r="AL28" s="903"/>
      <c r="AM28" s="903"/>
      <c r="AN28" s="903"/>
      <c r="AO28" s="903"/>
      <c r="AP28" s="903" t="s">
        <v>578</v>
      </c>
      <c r="AQ28" s="903"/>
      <c r="AR28" s="903"/>
      <c r="AS28" s="903"/>
      <c r="AT28" s="903"/>
      <c r="AU28" s="903" t="s">
        <v>578</v>
      </c>
      <c r="AV28" s="903"/>
      <c r="AW28" s="903"/>
      <c r="AX28" s="903"/>
      <c r="AY28" s="903"/>
      <c r="AZ28" s="904" t="s">
        <v>578</v>
      </c>
      <c r="BA28" s="904"/>
      <c r="BB28" s="904"/>
      <c r="BC28" s="904"/>
      <c r="BD28" s="904"/>
      <c r="BE28" s="905"/>
      <c r="BF28" s="905"/>
      <c r="BG28" s="905"/>
      <c r="BH28" s="905"/>
      <c r="BI28" s="906"/>
      <c r="BJ28" s="251"/>
      <c r="BK28" s="251"/>
      <c r="BL28" s="251"/>
      <c r="BM28" s="251"/>
      <c r="BN28" s="251"/>
      <c r="BO28" s="264"/>
      <c r="BP28" s="264"/>
      <c r="BQ28" s="261">
        <v>22</v>
      </c>
      <c r="BR28" s="262"/>
      <c r="BS28" s="853"/>
      <c r="BT28" s="854"/>
      <c r="BU28" s="854"/>
      <c r="BV28" s="854"/>
      <c r="BW28" s="854"/>
      <c r="BX28" s="854"/>
      <c r="BY28" s="854"/>
      <c r="BZ28" s="854"/>
      <c r="CA28" s="854"/>
      <c r="CB28" s="854"/>
      <c r="CC28" s="854"/>
      <c r="CD28" s="854"/>
      <c r="CE28" s="854"/>
      <c r="CF28" s="854"/>
      <c r="CG28" s="855"/>
      <c r="CH28" s="866"/>
      <c r="CI28" s="867"/>
      <c r="CJ28" s="867"/>
      <c r="CK28" s="867"/>
      <c r="CL28" s="868"/>
      <c r="CM28" s="866"/>
      <c r="CN28" s="867"/>
      <c r="CO28" s="867"/>
      <c r="CP28" s="867"/>
      <c r="CQ28" s="868"/>
      <c r="CR28" s="866"/>
      <c r="CS28" s="867"/>
      <c r="CT28" s="867"/>
      <c r="CU28" s="867"/>
      <c r="CV28" s="868"/>
      <c r="CW28" s="866"/>
      <c r="CX28" s="867"/>
      <c r="CY28" s="867"/>
      <c r="CZ28" s="867"/>
      <c r="DA28" s="868"/>
      <c r="DB28" s="866"/>
      <c r="DC28" s="867"/>
      <c r="DD28" s="867"/>
      <c r="DE28" s="867"/>
      <c r="DF28" s="868"/>
      <c r="DG28" s="866"/>
      <c r="DH28" s="867"/>
      <c r="DI28" s="867"/>
      <c r="DJ28" s="867"/>
      <c r="DK28" s="868"/>
      <c r="DL28" s="866"/>
      <c r="DM28" s="867"/>
      <c r="DN28" s="867"/>
      <c r="DO28" s="867"/>
      <c r="DP28" s="868"/>
      <c r="DQ28" s="866"/>
      <c r="DR28" s="867"/>
      <c r="DS28" s="867"/>
      <c r="DT28" s="867"/>
      <c r="DU28" s="868"/>
      <c r="DV28" s="869"/>
      <c r="DW28" s="870"/>
      <c r="DX28" s="870"/>
      <c r="DY28" s="870"/>
      <c r="DZ28" s="871"/>
      <c r="EA28" s="245"/>
    </row>
    <row r="29" spans="1:131" s="246" customFormat="1" ht="26.25" customHeight="1" x14ac:dyDescent="0.15">
      <c r="A29" s="265">
        <v>2</v>
      </c>
      <c r="B29" s="840" t="s">
        <v>403</v>
      </c>
      <c r="C29" s="841"/>
      <c r="D29" s="841"/>
      <c r="E29" s="841"/>
      <c r="F29" s="841"/>
      <c r="G29" s="841"/>
      <c r="H29" s="841"/>
      <c r="I29" s="841"/>
      <c r="J29" s="841"/>
      <c r="K29" s="841"/>
      <c r="L29" s="841"/>
      <c r="M29" s="841"/>
      <c r="N29" s="841"/>
      <c r="O29" s="841"/>
      <c r="P29" s="842"/>
      <c r="Q29" s="843">
        <v>201</v>
      </c>
      <c r="R29" s="844"/>
      <c r="S29" s="844"/>
      <c r="T29" s="844"/>
      <c r="U29" s="844"/>
      <c r="V29" s="844">
        <v>196</v>
      </c>
      <c r="W29" s="844"/>
      <c r="X29" s="844"/>
      <c r="Y29" s="844"/>
      <c r="Z29" s="844"/>
      <c r="AA29" s="844">
        <v>5</v>
      </c>
      <c r="AB29" s="844"/>
      <c r="AC29" s="844"/>
      <c r="AD29" s="844"/>
      <c r="AE29" s="845"/>
      <c r="AF29" s="846">
        <v>5</v>
      </c>
      <c r="AG29" s="847"/>
      <c r="AH29" s="847"/>
      <c r="AI29" s="847"/>
      <c r="AJ29" s="848"/>
      <c r="AK29" s="915">
        <v>45</v>
      </c>
      <c r="AL29" s="916"/>
      <c r="AM29" s="916"/>
      <c r="AN29" s="916"/>
      <c r="AO29" s="916"/>
      <c r="AP29" s="916" t="s">
        <v>578</v>
      </c>
      <c r="AQ29" s="916"/>
      <c r="AR29" s="916"/>
      <c r="AS29" s="916"/>
      <c r="AT29" s="916"/>
      <c r="AU29" s="916" t="s">
        <v>578</v>
      </c>
      <c r="AV29" s="916"/>
      <c r="AW29" s="916"/>
      <c r="AX29" s="916"/>
      <c r="AY29" s="916"/>
      <c r="AZ29" s="917" t="s">
        <v>578</v>
      </c>
      <c r="BA29" s="917"/>
      <c r="BB29" s="917"/>
      <c r="BC29" s="917"/>
      <c r="BD29" s="917"/>
      <c r="BE29" s="913"/>
      <c r="BF29" s="913"/>
      <c r="BG29" s="913"/>
      <c r="BH29" s="913"/>
      <c r="BI29" s="914"/>
      <c r="BJ29" s="251"/>
      <c r="BK29" s="251"/>
      <c r="BL29" s="251"/>
      <c r="BM29" s="251"/>
      <c r="BN29" s="251"/>
      <c r="BO29" s="264"/>
      <c r="BP29" s="264"/>
      <c r="BQ29" s="261">
        <v>23</v>
      </c>
      <c r="BR29" s="262"/>
      <c r="BS29" s="853"/>
      <c r="BT29" s="854"/>
      <c r="BU29" s="854"/>
      <c r="BV29" s="854"/>
      <c r="BW29" s="854"/>
      <c r="BX29" s="854"/>
      <c r="BY29" s="854"/>
      <c r="BZ29" s="854"/>
      <c r="CA29" s="854"/>
      <c r="CB29" s="854"/>
      <c r="CC29" s="854"/>
      <c r="CD29" s="854"/>
      <c r="CE29" s="854"/>
      <c r="CF29" s="854"/>
      <c r="CG29" s="855"/>
      <c r="CH29" s="866"/>
      <c r="CI29" s="867"/>
      <c r="CJ29" s="867"/>
      <c r="CK29" s="867"/>
      <c r="CL29" s="868"/>
      <c r="CM29" s="866"/>
      <c r="CN29" s="867"/>
      <c r="CO29" s="867"/>
      <c r="CP29" s="867"/>
      <c r="CQ29" s="868"/>
      <c r="CR29" s="866"/>
      <c r="CS29" s="867"/>
      <c r="CT29" s="867"/>
      <c r="CU29" s="867"/>
      <c r="CV29" s="868"/>
      <c r="CW29" s="866"/>
      <c r="CX29" s="867"/>
      <c r="CY29" s="867"/>
      <c r="CZ29" s="867"/>
      <c r="DA29" s="868"/>
      <c r="DB29" s="866"/>
      <c r="DC29" s="867"/>
      <c r="DD29" s="867"/>
      <c r="DE29" s="867"/>
      <c r="DF29" s="868"/>
      <c r="DG29" s="866"/>
      <c r="DH29" s="867"/>
      <c r="DI29" s="867"/>
      <c r="DJ29" s="867"/>
      <c r="DK29" s="868"/>
      <c r="DL29" s="866"/>
      <c r="DM29" s="867"/>
      <c r="DN29" s="867"/>
      <c r="DO29" s="867"/>
      <c r="DP29" s="868"/>
      <c r="DQ29" s="866"/>
      <c r="DR29" s="867"/>
      <c r="DS29" s="867"/>
      <c r="DT29" s="867"/>
      <c r="DU29" s="868"/>
      <c r="DV29" s="869"/>
      <c r="DW29" s="870"/>
      <c r="DX29" s="870"/>
      <c r="DY29" s="870"/>
      <c r="DZ29" s="871"/>
      <c r="EA29" s="245"/>
    </row>
    <row r="30" spans="1:131" s="246" customFormat="1" ht="26.25" customHeight="1" x14ac:dyDescent="0.15">
      <c r="A30" s="265">
        <v>3</v>
      </c>
      <c r="B30" s="840" t="s">
        <v>404</v>
      </c>
      <c r="C30" s="841"/>
      <c r="D30" s="841"/>
      <c r="E30" s="841"/>
      <c r="F30" s="841"/>
      <c r="G30" s="841"/>
      <c r="H30" s="841"/>
      <c r="I30" s="841"/>
      <c r="J30" s="841"/>
      <c r="K30" s="841"/>
      <c r="L30" s="841"/>
      <c r="M30" s="841"/>
      <c r="N30" s="841"/>
      <c r="O30" s="841"/>
      <c r="P30" s="842"/>
      <c r="Q30" s="843" t="s">
        <v>580</v>
      </c>
      <c r="R30" s="844"/>
      <c r="S30" s="844"/>
      <c r="T30" s="844"/>
      <c r="U30" s="844"/>
      <c r="V30" s="844" t="s">
        <v>580</v>
      </c>
      <c r="W30" s="844"/>
      <c r="X30" s="844"/>
      <c r="Y30" s="844"/>
      <c r="Z30" s="844"/>
      <c r="AA30" s="844" t="s">
        <v>580</v>
      </c>
      <c r="AB30" s="844"/>
      <c r="AC30" s="844"/>
      <c r="AD30" s="844"/>
      <c r="AE30" s="845"/>
      <c r="AF30" s="846" t="s">
        <v>136</v>
      </c>
      <c r="AG30" s="847"/>
      <c r="AH30" s="847"/>
      <c r="AI30" s="847"/>
      <c r="AJ30" s="848"/>
      <c r="AK30" s="915">
        <v>6</v>
      </c>
      <c r="AL30" s="916"/>
      <c r="AM30" s="916"/>
      <c r="AN30" s="916"/>
      <c r="AO30" s="916"/>
      <c r="AP30" s="916" t="s">
        <v>580</v>
      </c>
      <c r="AQ30" s="916"/>
      <c r="AR30" s="916"/>
      <c r="AS30" s="916"/>
      <c r="AT30" s="916"/>
      <c r="AU30" s="916" t="s">
        <v>580</v>
      </c>
      <c r="AV30" s="916"/>
      <c r="AW30" s="916"/>
      <c r="AX30" s="916"/>
      <c r="AY30" s="916"/>
      <c r="AZ30" s="917" t="s">
        <v>580</v>
      </c>
      <c r="BA30" s="917"/>
      <c r="BB30" s="917"/>
      <c r="BC30" s="917"/>
      <c r="BD30" s="917"/>
      <c r="BE30" s="913"/>
      <c r="BF30" s="913"/>
      <c r="BG30" s="913"/>
      <c r="BH30" s="913"/>
      <c r="BI30" s="914"/>
      <c r="BJ30" s="251"/>
      <c r="BK30" s="251"/>
      <c r="BL30" s="251"/>
      <c r="BM30" s="251"/>
      <c r="BN30" s="251"/>
      <c r="BO30" s="264"/>
      <c r="BP30" s="264"/>
      <c r="BQ30" s="261">
        <v>24</v>
      </c>
      <c r="BR30" s="262"/>
      <c r="BS30" s="853"/>
      <c r="BT30" s="854"/>
      <c r="BU30" s="854"/>
      <c r="BV30" s="854"/>
      <c r="BW30" s="854"/>
      <c r="BX30" s="854"/>
      <c r="BY30" s="854"/>
      <c r="BZ30" s="854"/>
      <c r="CA30" s="854"/>
      <c r="CB30" s="854"/>
      <c r="CC30" s="854"/>
      <c r="CD30" s="854"/>
      <c r="CE30" s="854"/>
      <c r="CF30" s="854"/>
      <c r="CG30" s="855"/>
      <c r="CH30" s="866"/>
      <c r="CI30" s="867"/>
      <c r="CJ30" s="867"/>
      <c r="CK30" s="867"/>
      <c r="CL30" s="868"/>
      <c r="CM30" s="866"/>
      <c r="CN30" s="867"/>
      <c r="CO30" s="867"/>
      <c r="CP30" s="867"/>
      <c r="CQ30" s="868"/>
      <c r="CR30" s="866"/>
      <c r="CS30" s="867"/>
      <c r="CT30" s="867"/>
      <c r="CU30" s="867"/>
      <c r="CV30" s="868"/>
      <c r="CW30" s="866"/>
      <c r="CX30" s="867"/>
      <c r="CY30" s="867"/>
      <c r="CZ30" s="867"/>
      <c r="DA30" s="868"/>
      <c r="DB30" s="866"/>
      <c r="DC30" s="867"/>
      <c r="DD30" s="867"/>
      <c r="DE30" s="867"/>
      <c r="DF30" s="868"/>
      <c r="DG30" s="866"/>
      <c r="DH30" s="867"/>
      <c r="DI30" s="867"/>
      <c r="DJ30" s="867"/>
      <c r="DK30" s="868"/>
      <c r="DL30" s="866"/>
      <c r="DM30" s="867"/>
      <c r="DN30" s="867"/>
      <c r="DO30" s="867"/>
      <c r="DP30" s="868"/>
      <c r="DQ30" s="866"/>
      <c r="DR30" s="867"/>
      <c r="DS30" s="867"/>
      <c r="DT30" s="867"/>
      <c r="DU30" s="868"/>
      <c r="DV30" s="869"/>
      <c r="DW30" s="870"/>
      <c r="DX30" s="870"/>
      <c r="DY30" s="870"/>
      <c r="DZ30" s="871"/>
      <c r="EA30" s="245"/>
    </row>
    <row r="31" spans="1:131" s="246" customFormat="1" ht="26.25" customHeight="1" x14ac:dyDescent="0.15">
      <c r="A31" s="265">
        <v>4</v>
      </c>
      <c r="B31" s="840" t="s">
        <v>405</v>
      </c>
      <c r="C31" s="841"/>
      <c r="D31" s="841"/>
      <c r="E31" s="841"/>
      <c r="F31" s="841"/>
      <c r="G31" s="841"/>
      <c r="H31" s="841"/>
      <c r="I31" s="841"/>
      <c r="J31" s="841"/>
      <c r="K31" s="841"/>
      <c r="L31" s="841"/>
      <c r="M31" s="841"/>
      <c r="N31" s="841"/>
      <c r="O31" s="841"/>
      <c r="P31" s="842"/>
      <c r="Q31" s="843">
        <v>164</v>
      </c>
      <c r="R31" s="844"/>
      <c r="S31" s="844"/>
      <c r="T31" s="844"/>
      <c r="U31" s="844"/>
      <c r="V31" s="844">
        <v>121</v>
      </c>
      <c r="W31" s="844"/>
      <c r="X31" s="844"/>
      <c r="Y31" s="844"/>
      <c r="Z31" s="844"/>
      <c r="AA31" s="844">
        <v>43</v>
      </c>
      <c r="AB31" s="844"/>
      <c r="AC31" s="844"/>
      <c r="AD31" s="844"/>
      <c r="AE31" s="845"/>
      <c r="AF31" s="846">
        <v>541</v>
      </c>
      <c r="AG31" s="847"/>
      <c r="AH31" s="847"/>
      <c r="AI31" s="847"/>
      <c r="AJ31" s="848"/>
      <c r="AK31" s="915">
        <v>9</v>
      </c>
      <c r="AL31" s="916"/>
      <c r="AM31" s="916"/>
      <c r="AN31" s="916"/>
      <c r="AO31" s="916"/>
      <c r="AP31" s="916">
        <v>85</v>
      </c>
      <c r="AQ31" s="916"/>
      <c r="AR31" s="916"/>
      <c r="AS31" s="916"/>
      <c r="AT31" s="916"/>
      <c r="AU31" s="916">
        <v>31</v>
      </c>
      <c r="AV31" s="916"/>
      <c r="AW31" s="916"/>
      <c r="AX31" s="916"/>
      <c r="AY31" s="916"/>
      <c r="AZ31" s="917" t="s">
        <v>580</v>
      </c>
      <c r="BA31" s="917"/>
      <c r="BB31" s="917"/>
      <c r="BC31" s="917"/>
      <c r="BD31" s="917"/>
      <c r="BE31" s="913" t="s">
        <v>406</v>
      </c>
      <c r="BF31" s="913"/>
      <c r="BG31" s="913"/>
      <c r="BH31" s="913"/>
      <c r="BI31" s="914"/>
      <c r="BJ31" s="251"/>
      <c r="BK31" s="251"/>
      <c r="BL31" s="251"/>
      <c r="BM31" s="251"/>
      <c r="BN31" s="251"/>
      <c r="BO31" s="264"/>
      <c r="BP31" s="264"/>
      <c r="BQ31" s="261">
        <v>25</v>
      </c>
      <c r="BR31" s="262"/>
      <c r="BS31" s="853"/>
      <c r="BT31" s="854"/>
      <c r="BU31" s="854"/>
      <c r="BV31" s="854"/>
      <c r="BW31" s="854"/>
      <c r="BX31" s="854"/>
      <c r="BY31" s="854"/>
      <c r="BZ31" s="854"/>
      <c r="CA31" s="854"/>
      <c r="CB31" s="854"/>
      <c r="CC31" s="854"/>
      <c r="CD31" s="854"/>
      <c r="CE31" s="854"/>
      <c r="CF31" s="854"/>
      <c r="CG31" s="855"/>
      <c r="CH31" s="866"/>
      <c r="CI31" s="867"/>
      <c r="CJ31" s="867"/>
      <c r="CK31" s="867"/>
      <c r="CL31" s="868"/>
      <c r="CM31" s="866"/>
      <c r="CN31" s="867"/>
      <c r="CO31" s="867"/>
      <c r="CP31" s="867"/>
      <c r="CQ31" s="868"/>
      <c r="CR31" s="866"/>
      <c r="CS31" s="867"/>
      <c r="CT31" s="867"/>
      <c r="CU31" s="867"/>
      <c r="CV31" s="868"/>
      <c r="CW31" s="866"/>
      <c r="CX31" s="867"/>
      <c r="CY31" s="867"/>
      <c r="CZ31" s="867"/>
      <c r="DA31" s="868"/>
      <c r="DB31" s="866"/>
      <c r="DC31" s="867"/>
      <c r="DD31" s="867"/>
      <c r="DE31" s="867"/>
      <c r="DF31" s="868"/>
      <c r="DG31" s="866"/>
      <c r="DH31" s="867"/>
      <c r="DI31" s="867"/>
      <c r="DJ31" s="867"/>
      <c r="DK31" s="868"/>
      <c r="DL31" s="866"/>
      <c r="DM31" s="867"/>
      <c r="DN31" s="867"/>
      <c r="DO31" s="867"/>
      <c r="DP31" s="868"/>
      <c r="DQ31" s="866"/>
      <c r="DR31" s="867"/>
      <c r="DS31" s="867"/>
      <c r="DT31" s="867"/>
      <c r="DU31" s="868"/>
      <c r="DV31" s="869"/>
      <c r="DW31" s="870"/>
      <c r="DX31" s="870"/>
      <c r="DY31" s="870"/>
      <c r="DZ31" s="871"/>
      <c r="EA31" s="245"/>
    </row>
    <row r="32" spans="1:131" s="246" customFormat="1" ht="26.25" customHeight="1" x14ac:dyDescent="0.15">
      <c r="A32" s="265">
        <v>5</v>
      </c>
      <c r="B32" s="840" t="s">
        <v>407</v>
      </c>
      <c r="C32" s="841"/>
      <c r="D32" s="841"/>
      <c r="E32" s="841"/>
      <c r="F32" s="841"/>
      <c r="G32" s="841"/>
      <c r="H32" s="841"/>
      <c r="I32" s="841"/>
      <c r="J32" s="841"/>
      <c r="K32" s="841"/>
      <c r="L32" s="841"/>
      <c r="M32" s="841"/>
      <c r="N32" s="841"/>
      <c r="O32" s="841"/>
      <c r="P32" s="842"/>
      <c r="Q32" s="843">
        <v>754</v>
      </c>
      <c r="R32" s="844"/>
      <c r="S32" s="844"/>
      <c r="T32" s="844"/>
      <c r="U32" s="844"/>
      <c r="V32" s="844">
        <v>718</v>
      </c>
      <c r="W32" s="844"/>
      <c r="X32" s="844"/>
      <c r="Y32" s="844"/>
      <c r="Z32" s="844"/>
      <c r="AA32" s="844">
        <v>35</v>
      </c>
      <c r="AB32" s="844"/>
      <c r="AC32" s="844"/>
      <c r="AD32" s="844"/>
      <c r="AE32" s="845"/>
      <c r="AF32" s="846">
        <v>35</v>
      </c>
      <c r="AG32" s="847"/>
      <c r="AH32" s="847"/>
      <c r="AI32" s="847"/>
      <c r="AJ32" s="848"/>
      <c r="AK32" s="915">
        <v>363</v>
      </c>
      <c r="AL32" s="916"/>
      <c r="AM32" s="916"/>
      <c r="AN32" s="916"/>
      <c r="AO32" s="916"/>
      <c r="AP32" s="916">
        <v>2819</v>
      </c>
      <c r="AQ32" s="916"/>
      <c r="AR32" s="916"/>
      <c r="AS32" s="916"/>
      <c r="AT32" s="916"/>
      <c r="AU32" s="916">
        <v>2596</v>
      </c>
      <c r="AV32" s="916"/>
      <c r="AW32" s="916"/>
      <c r="AX32" s="916"/>
      <c r="AY32" s="916"/>
      <c r="AZ32" s="917" t="s">
        <v>580</v>
      </c>
      <c r="BA32" s="917"/>
      <c r="BB32" s="917"/>
      <c r="BC32" s="917"/>
      <c r="BD32" s="917"/>
      <c r="BE32" s="913" t="s">
        <v>408</v>
      </c>
      <c r="BF32" s="913"/>
      <c r="BG32" s="913"/>
      <c r="BH32" s="913"/>
      <c r="BI32" s="914"/>
      <c r="BJ32" s="251"/>
      <c r="BK32" s="251"/>
      <c r="BL32" s="251"/>
      <c r="BM32" s="251"/>
      <c r="BN32" s="251"/>
      <c r="BO32" s="264"/>
      <c r="BP32" s="264"/>
      <c r="BQ32" s="261">
        <v>26</v>
      </c>
      <c r="BR32" s="262"/>
      <c r="BS32" s="853"/>
      <c r="BT32" s="854"/>
      <c r="BU32" s="854"/>
      <c r="BV32" s="854"/>
      <c r="BW32" s="854"/>
      <c r="BX32" s="854"/>
      <c r="BY32" s="854"/>
      <c r="BZ32" s="854"/>
      <c r="CA32" s="854"/>
      <c r="CB32" s="854"/>
      <c r="CC32" s="854"/>
      <c r="CD32" s="854"/>
      <c r="CE32" s="854"/>
      <c r="CF32" s="854"/>
      <c r="CG32" s="855"/>
      <c r="CH32" s="866"/>
      <c r="CI32" s="867"/>
      <c r="CJ32" s="867"/>
      <c r="CK32" s="867"/>
      <c r="CL32" s="868"/>
      <c r="CM32" s="866"/>
      <c r="CN32" s="867"/>
      <c r="CO32" s="867"/>
      <c r="CP32" s="867"/>
      <c r="CQ32" s="868"/>
      <c r="CR32" s="866"/>
      <c r="CS32" s="867"/>
      <c r="CT32" s="867"/>
      <c r="CU32" s="867"/>
      <c r="CV32" s="868"/>
      <c r="CW32" s="866"/>
      <c r="CX32" s="867"/>
      <c r="CY32" s="867"/>
      <c r="CZ32" s="867"/>
      <c r="DA32" s="868"/>
      <c r="DB32" s="866"/>
      <c r="DC32" s="867"/>
      <c r="DD32" s="867"/>
      <c r="DE32" s="867"/>
      <c r="DF32" s="868"/>
      <c r="DG32" s="866"/>
      <c r="DH32" s="867"/>
      <c r="DI32" s="867"/>
      <c r="DJ32" s="867"/>
      <c r="DK32" s="868"/>
      <c r="DL32" s="866"/>
      <c r="DM32" s="867"/>
      <c r="DN32" s="867"/>
      <c r="DO32" s="867"/>
      <c r="DP32" s="868"/>
      <c r="DQ32" s="866"/>
      <c r="DR32" s="867"/>
      <c r="DS32" s="867"/>
      <c r="DT32" s="867"/>
      <c r="DU32" s="868"/>
      <c r="DV32" s="869"/>
      <c r="DW32" s="870"/>
      <c r="DX32" s="870"/>
      <c r="DY32" s="870"/>
      <c r="DZ32" s="871"/>
      <c r="EA32" s="245"/>
    </row>
    <row r="33" spans="1:131" s="246" customFormat="1" ht="26.25" customHeight="1" x14ac:dyDescent="0.15">
      <c r="A33" s="265">
        <v>6</v>
      </c>
      <c r="B33" s="840" t="s">
        <v>409</v>
      </c>
      <c r="C33" s="841"/>
      <c r="D33" s="841"/>
      <c r="E33" s="841"/>
      <c r="F33" s="841"/>
      <c r="G33" s="841"/>
      <c r="H33" s="841"/>
      <c r="I33" s="841"/>
      <c r="J33" s="841"/>
      <c r="K33" s="841"/>
      <c r="L33" s="841"/>
      <c r="M33" s="841"/>
      <c r="N33" s="841"/>
      <c r="O33" s="841"/>
      <c r="P33" s="842"/>
      <c r="Q33" s="843">
        <v>281</v>
      </c>
      <c r="R33" s="844"/>
      <c r="S33" s="844"/>
      <c r="T33" s="844"/>
      <c r="U33" s="844"/>
      <c r="V33" s="844">
        <v>280</v>
      </c>
      <c r="W33" s="844"/>
      <c r="X33" s="844"/>
      <c r="Y33" s="844"/>
      <c r="Z33" s="844"/>
      <c r="AA33" s="844">
        <v>1</v>
      </c>
      <c r="AB33" s="844"/>
      <c r="AC33" s="844"/>
      <c r="AD33" s="844"/>
      <c r="AE33" s="845"/>
      <c r="AF33" s="846">
        <v>1</v>
      </c>
      <c r="AG33" s="847"/>
      <c r="AH33" s="847"/>
      <c r="AI33" s="847"/>
      <c r="AJ33" s="848"/>
      <c r="AK33" s="915">
        <v>111</v>
      </c>
      <c r="AL33" s="916"/>
      <c r="AM33" s="916"/>
      <c r="AN33" s="916"/>
      <c r="AO33" s="916"/>
      <c r="AP33" s="916">
        <v>412</v>
      </c>
      <c r="AQ33" s="916"/>
      <c r="AR33" s="916"/>
      <c r="AS33" s="916"/>
      <c r="AT33" s="916"/>
      <c r="AU33" s="916">
        <v>412</v>
      </c>
      <c r="AV33" s="916"/>
      <c r="AW33" s="916"/>
      <c r="AX33" s="916"/>
      <c r="AY33" s="916"/>
      <c r="AZ33" s="917" t="s">
        <v>580</v>
      </c>
      <c r="BA33" s="917"/>
      <c r="BB33" s="917"/>
      <c r="BC33" s="917"/>
      <c r="BD33" s="917"/>
      <c r="BE33" s="913" t="s">
        <v>410</v>
      </c>
      <c r="BF33" s="913"/>
      <c r="BG33" s="913"/>
      <c r="BH33" s="913"/>
      <c r="BI33" s="914"/>
      <c r="BJ33" s="251"/>
      <c r="BK33" s="251"/>
      <c r="BL33" s="251"/>
      <c r="BM33" s="251"/>
      <c r="BN33" s="251"/>
      <c r="BO33" s="264"/>
      <c r="BP33" s="264"/>
      <c r="BQ33" s="261">
        <v>27</v>
      </c>
      <c r="BR33" s="262"/>
      <c r="BS33" s="853"/>
      <c r="BT33" s="854"/>
      <c r="BU33" s="854"/>
      <c r="BV33" s="854"/>
      <c r="BW33" s="854"/>
      <c r="BX33" s="854"/>
      <c r="BY33" s="854"/>
      <c r="BZ33" s="854"/>
      <c r="CA33" s="854"/>
      <c r="CB33" s="854"/>
      <c r="CC33" s="854"/>
      <c r="CD33" s="854"/>
      <c r="CE33" s="854"/>
      <c r="CF33" s="854"/>
      <c r="CG33" s="855"/>
      <c r="CH33" s="866"/>
      <c r="CI33" s="867"/>
      <c r="CJ33" s="867"/>
      <c r="CK33" s="867"/>
      <c r="CL33" s="868"/>
      <c r="CM33" s="866"/>
      <c r="CN33" s="867"/>
      <c r="CO33" s="867"/>
      <c r="CP33" s="867"/>
      <c r="CQ33" s="868"/>
      <c r="CR33" s="866"/>
      <c r="CS33" s="867"/>
      <c r="CT33" s="867"/>
      <c r="CU33" s="867"/>
      <c r="CV33" s="868"/>
      <c r="CW33" s="866"/>
      <c r="CX33" s="867"/>
      <c r="CY33" s="867"/>
      <c r="CZ33" s="867"/>
      <c r="DA33" s="868"/>
      <c r="DB33" s="866"/>
      <c r="DC33" s="867"/>
      <c r="DD33" s="867"/>
      <c r="DE33" s="867"/>
      <c r="DF33" s="868"/>
      <c r="DG33" s="866"/>
      <c r="DH33" s="867"/>
      <c r="DI33" s="867"/>
      <c r="DJ33" s="867"/>
      <c r="DK33" s="868"/>
      <c r="DL33" s="866"/>
      <c r="DM33" s="867"/>
      <c r="DN33" s="867"/>
      <c r="DO33" s="867"/>
      <c r="DP33" s="868"/>
      <c r="DQ33" s="866"/>
      <c r="DR33" s="867"/>
      <c r="DS33" s="867"/>
      <c r="DT33" s="867"/>
      <c r="DU33" s="868"/>
      <c r="DV33" s="869"/>
      <c r="DW33" s="870"/>
      <c r="DX33" s="870"/>
      <c r="DY33" s="870"/>
      <c r="DZ33" s="871"/>
      <c r="EA33" s="245"/>
    </row>
    <row r="34" spans="1:131" s="246" customFormat="1" ht="26.25" customHeight="1" x14ac:dyDescent="0.15">
      <c r="A34" s="265">
        <v>7</v>
      </c>
      <c r="B34" s="840"/>
      <c r="C34" s="841"/>
      <c r="D34" s="841"/>
      <c r="E34" s="841"/>
      <c r="F34" s="841"/>
      <c r="G34" s="841"/>
      <c r="H34" s="841"/>
      <c r="I34" s="841"/>
      <c r="J34" s="841"/>
      <c r="K34" s="841"/>
      <c r="L34" s="841"/>
      <c r="M34" s="841"/>
      <c r="N34" s="841"/>
      <c r="O34" s="841"/>
      <c r="P34" s="842"/>
      <c r="Q34" s="843"/>
      <c r="R34" s="844"/>
      <c r="S34" s="844"/>
      <c r="T34" s="844"/>
      <c r="U34" s="844"/>
      <c r="V34" s="844"/>
      <c r="W34" s="844"/>
      <c r="X34" s="844"/>
      <c r="Y34" s="844"/>
      <c r="Z34" s="844"/>
      <c r="AA34" s="844"/>
      <c r="AB34" s="844"/>
      <c r="AC34" s="844"/>
      <c r="AD34" s="844"/>
      <c r="AE34" s="845"/>
      <c r="AF34" s="846"/>
      <c r="AG34" s="847"/>
      <c r="AH34" s="847"/>
      <c r="AI34" s="847"/>
      <c r="AJ34" s="848"/>
      <c r="AK34" s="915"/>
      <c r="AL34" s="916"/>
      <c r="AM34" s="916"/>
      <c r="AN34" s="916"/>
      <c r="AO34" s="916"/>
      <c r="AP34" s="916"/>
      <c r="AQ34" s="916"/>
      <c r="AR34" s="916"/>
      <c r="AS34" s="916"/>
      <c r="AT34" s="916"/>
      <c r="AU34" s="916"/>
      <c r="AV34" s="916"/>
      <c r="AW34" s="916"/>
      <c r="AX34" s="916"/>
      <c r="AY34" s="916"/>
      <c r="AZ34" s="917"/>
      <c r="BA34" s="917"/>
      <c r="BB34" s="917"/>
      <c r="BC34" s="917"/>
      <c r="BD34" s="917"/>
      <c r="BE34" s="913"/>
      <c r="BF34" s="913"/>
      <c r="BG34" s="913"/>
      <c r="BH34" s="913"/>
      <c r="BI34" s="914"/>
      <c r="BJ34" s="251"/>
      <c r="BK34" s="251"/>
      <c r="BL34" s="251"/>
      <c r="BM34" s="251"/>
      <c r="BN34" s="251"/>
      <c r="BO34" s="264"/>
      <c r="BP34" s="264"/>
      <c r="BQ34" s="261">
        <v>28</v>
      </c>
      <c r="BR34" s="262"/>
      <c r="BS34" s="853"/>
      <c r="BT34" s="854"/>
      <c r="BU34" s="854"/>
      <c r="BV34" s="854"/>
      <c r="BW34" s="854"/>
      <c r="BX34" s="854"/>
      <c r="BY34" s="854"/>
      <c r="BZ34" s="854"/>
      <c r="CA34" s="854"/>
      <c r="CB34" s="854"/>
      <c r="CC34" s="854"/>
      <c r="CD34" s="854"/>
      <c r="CE34" s="854"/>
      <c r="CF34" s="854"/>
      <c r="CG34" s="855"/>
      <c r="CH34" s="866"/>
      <c r="CI34" s="867"/>
      <c r="CJ34" s="867"/>
      <c r="CK34" s="867"/>
      <c r="CL34" s="868"/>
      <c r="CM34" s="866"/>
      <c r="CN34" s="867"/>
      <c r="CO34" s="867"/>
      <c r="CP34" s="867"/>
      <c r="CQ34" s="868"/>
      <c r="CR34" s="866"/>
      <c r="CS34" s="867"/>
      <c r="CT34" s="867"/>
      <c r="CU34" s="867"/>
      <c r="CV34" s="868"/>
      <c r="CW34" s="866"/>
      <c r="CX34" s="867"/>
      <c r="CY34" s="867"/>
      <c r="CZ34" s="867"/>
      <c r="DA34" s="868"/>
      <c r="DB34" s="866"/>
      <c r="DC34" s="867"/>
      <c r="DD34" s="867"/>
      <c r="DE34" s="867"/>
      <c r="DF34" s="868"/>
      <c r="DG34" s="866"/>
      <c r="DH34" s="867"/>
      <c r="DI34" s="867"/>
      <c r="DJ34" s="867"/>
      <c r="DK34" s="868"/>
      <c r="DL34" s="866"/>
      <c r="DM34" s="867"/>
      <c r="DN34" s="867"/>
      <c r="DO34" s="867"/>
      <c r="DP34" s="868"/>
      <c r="DQ34" s="866"/>
      <c r="DR34" s="867"/>
      <c r="DS34" s="867"/>
      <c r="DT34" s="867"/>
      <c r="DU34" s="868"/>
      <c r="DV34" s="869"/>
      <c r="DW34" s="870"/>
      <c r="DX34" s="870"/>
      <c r="DY34" s="870"/>
      <c r="DZ34" s="871"/>
      <c r="EA34" s="245"/>
    </row>
    <row r="35" spans="1:131" s="246" customFormat="1" ht="26.25" customHeight="1" x14ac:dyDescent="0.15">
      <c r="A35" s="265">
        <v>8</v>
      </c>
      <c r="B35" s="840"/>
      <c r="C35" s="841"/>
      <c r="D35" s="841"/>
      <c r="E35" s="841"/>
      <c r="F35" s="841"/>
      <c r="G35" s="841"/>
      <c r="H35" s="841"/>
      <c r="I35" s="841"/>
      <c r="J35" s="841"/>
      <c r="K35" s="841"/>
      <c r="L35" s="841"/>
      <c r="M35" s="841"/>
      <c r="N35" s="841"/>
      <c r="O35" s="841"/>
      <c r="P35" s="842"/>
      <c r="Q35" s="843"/>
      <c r="R35" s="844"/>
      <c r="S35" s="844"/>
      <c r="T35" s="844"/>
      <c r="U35" s="844"/>
      <c r="V35" s="844"/>
      <c r="W35" s="844"/>
      <c r="X35" s="844"/>
      <c r="Y35" s="844"/>
      <c r="Z35" s="844"/>
      <c r="AA35" s="844"/>
      <c r="AB35" s="844"/>
      <c r="AC35" s="844"/>
      <c r="AD35" s="844"/>
      <c r="AE35" s="845"/>
      <c r="AF35" s="846"/>
      <c r="AG35" s="847"/>
      <c r="AH35" s="847"/>
      <c r="AI35" s="847"/>
      <c r="AJ35" s="848"/>
      <c r="AK35" s="915"/>
      <c r="AL35" s="916"/>
      <c r="AM35" s="916"/>
      <c r="AN35" s="916"/>
      <c r="AO35" s="916"/>
      <c r="AP35" s="916"/>
      <c r="AQ35" s="916"/>
      <c r="AR35" s="916"/>
      <c r="AS35" s="916"/>
      <c r="AT35" s="916"/>
      <c r="AU35" s="916"/>
      <c r="AV35" s="916"/>
      <c r="AW35" s="916"/>
      <c r="AX35" s="916"/>
      <c r="AY35" s="916"/>
      <c r="AZ35" s="917"/>
      <c r="BA35" s="917"/>
      <c r="BB35" s="917"/>
      <c r="BC35" s="917"/>
      <c r="BD35" s="917"/>
      <c r="BE35" s="913"/>
      <c r="BF35" s="913"/>
      <c r="BG35" s="913"/>
      <c r="BH35" s="913"/>
      <c r="BI35" s="914"/>
      <c r="BJ35" s="251"/>
      <c r="BK35" s="251"/>
      <c r="BL35" s="251"/>
      <c r="BM35" s="251"/>
      <c r="BN35" s="251"/>
      <c r="BO35" s="264"/>
      <c r="BP35" s="264"/>
      <c r="BQ35" s="261">
        <v>29</v>
      </c>
      <c r="BR35" s="262"/>
      <c r="BS35" s="853"/>
      <c r="BT35" s="854"/>
      <c r="BU35" s="854"/>
      <c r="BV35" s="854"/>
      <c r="BW35" s="854"/>
      <c r="BX35" s="854"/>
      <c r="BY35" s="854"/>
      <c r="BZ35" s="854"/>
      <c r="CA35" s="854"/>
      <c r="CB35" s="854"/>
      <c r="CC35" s="854"/>
      <c r="CD35" s="854"/>
      <c r="CE35" s="854"/>
      <c r="CF35" s="854"/>
      <c r="CG35" s="855"/>
      <c r="CH35" s="866"/>
      <c r="CI35" s="867"/>
      <c r="CJ35" s="867"/>
      <c r="CK35" s="867"/>
      <c r="CL35" s="868"/>
      <c r="CM35" s="866"/>
      <c r="CN35" s="867"/>
      <c r="CO35" s="867"/>
      <c r="CP35" s="867"/>
      <c r="CQ35" s="868"/>
      <c r="CR35" s="866"/>
      <c r="CS35" s="867"/>
      <c r="CT35" s="867"/>
      <c r="CU35" s="867"/>
      <c r="CV35" s="868"/>
      <c r="CW35" s="866"/>
      <c r="CX35" s="867"/>
      <c r="CY35" s="867"/>
      <c r="CZ35" s="867"/>
      <c r="DA35" s="868"/>
      <c r="DB35" s="866"/>
      <c r="DC35" s="867"/>
      <c r="DD35" s="867"/>
      <c r="DE35" s="867"/>
      <c r="DF35" s="868"/>
      <c r="DG35" s="866"/>
      <c r="DH35" s="867"/>
      <c r="DI35" s="867"/>
      <c r="DJ35" s="867"/>
      <c r="DK35" s="868"/>
      <c r="DL35" s="866"/>
      <c r="DM35" s="867"/>
      <c r="DN35" s="867"/>
      <c r="DO35" s="867"/>
      <c r="DP35" s="868"/>
      <c r="DQ35" s="866"/>
      <c r="DR35" s="867"/>
      <c r="DS35" s="867"/>
      <c r="DT35" s="867"/>
      <c r="DU35" s="868"/>
      <c r="DV35" s="869"/>
      <c r="DW35" s="870"/>
      <c r="DX35" s="870"/>
      <c r="DY35" s="870"/>
      <c r="DZ35" s="871"/>
      <c r="EA35" s="245"/>
    </row>
    <row r="36" spans="1:131" s="246" customFormat="1" ht="26.25" customHeight="1" x14ac:dyDescent="0.15">
      <c r="A36" s="265">
        <v>9</v>
      </c>
      <c r="B36" s="840"/>
      <c r="C36" s="841"/>
      <c r="D36" s="841"/>
      <c r="E36" s="841"/>
      <c r="F36" s="841"/>
      <c r="G36" s="841"/>
      <c r="H36" s="841"/>
      <c r="I36" s="841"/>
      <c r="J36" s="841"/>
      <c r="K36" s="841"/>
      <c r="L36" s="841"/>
      <c r="M36" s="841"/>
      <c r="N36" s="841"/>
      <c r="O36" s="841"/>
      <c r="P36" s="842"/>
      <c r="Q36" s="843"/>
      <c r="R36" s="844"/>
      <c r="S36" s="844"/>
      <c r="T36" s="844"/>
      <c r="U36" s="844"/>
      <c r="V36" s="844"/>
      <c r="W36" s="844"/>
      <c r="X36" s="844"/>
      <c r="Y36" s="844"/>
      <c r="Z36" s="844"/>
      <c r="AA36" s="844"/>
      <c r="AB36" s="844"/>
      <c r="AC36" s="844"/>
      <c r="AD36" s="844"/>
      <c r="AE36" s="845"/>
      <c r="AF36" s="846"/>
      <c r="AG36" s="847"/>
      <c r="AH36" s="847"/>
      <c r="AI36" s="847"/>
      <c r="AJ36" s="848"/>
      <c r="AK36" s="915"/>
      <c r="AL36" s="916"/>
      <c r="AM36" s="916"/>
      <c r="AN36" s="916"/>
      <c r="AO36" s="916"/>
      <c r="AP36" s="916"/>
      <c r="AQ36" s="916"/>
      <c r="AR36" s="916"/>
      <c r="AS36" s="916"/>
      <c r="AT36" s="916"/>
      <c r="AU36" s="916"/>
      <c r="AV36" s="916"/>
      <c r="AW36" s="916"/>
      <c r="AX36" s="916"/>
      <c r="AY36" s="916"/>
      <c r="AZ36" s="917"/>
      <c r="BA36" s="917"/>
      <c r="BB36" s="917"/>
      <c r="BC36" s="917"/>
      <c r="BD36" s="917"/>
      <c r="BE36" s="913"/>
      <c r="BF36" s="913"/>
      <c r="BG36" s="913"/>
      <c r="BH36" s="913"/>
      <c r="BI36" s="914"/>
      <c r="BJ36" s="251"/>
      <c r="BK36" s="251"/>
      <c r="BL36" s="251"/>
      <c r="BM36" s="251"/>
      <c r="BN36" s="251"/>
      <c r="BO36" s="264"/>
      <c r="BP36" s="264"/>
      <c r="BQ36" s="261">
        <v>30</v>
      </c>
      <c r="BR36" s="262"/>
      <c r="BS36" s="853"/>
      <c r="BT36" s="854"/>
      <c r="BU36" s="854"/>
      <c r="BV36" s="854"/>
      <c r="BW36" s="854"/>
      <c r="BX36" s="854"/>
      <c r="BY36" s="854"/>
      <c r="BZ36" s="854"/>
      <c r="CA36" s="854"/>
      <c r="CB36" s="854"/>
      <c r="CC36" s="854"/>
      <c r="CD36" s="854"/>
      <c r="CE36" s="854"/>
      <c r="CF36" s="854"/>
      <c r="CG36" s="855"/>
      <c r="CH36" s="866"/>
      <c r="CI36" s="867"/>
      <c r="CJ36" s="867"/>
      <c r="CK36" s="867"/>
      <c r="CL36" s="868"/>
      <c r="CM36" s="866"/>
      <c r="CN36" s="867"/>
      <c r="CO36" s="867"/>
      <c r="CP36" s="867"/>
      <c r="CQ36" s="868"/>
      <c r="CR36" s="866"/>
      <c r="CS36" s="867"/>
      <c r="CT36" s="867"/>
      <c r="CU36" s="867"/>
      <c r="CV36" s="868"/>
      <c r="CW36" s="866"/>
      <c r="CX36" s="867"/>
      <c r="CY36" s="867"/>
      <c r="CZ36" s="867"/>
      <c r="DA36" s="868"/>
      <c r="DB36" s="866"/>
      <c r="DC36" s="867"/>
      <c r="DD36" s="867"/>
      <c r="DE36" s="867"/>
      <c r="DF36" s="868"/>
      <c r="DG36" s="866"/>
      <c r="DH36" s="867"/>
      <c r="DI36" s="867"/>
      <c r="DJ36" s="867"/>
      <c r="DK36" s="868"/>
      <c r="DL36" s="866"/>
      <c r="DM36" s="867"/>
      <c r="DN36" s="867"/>
      <c r="DO36" s="867"/>
      <c r="DP36" s="868"/>
      <c r="DQ36" s="866"/>
      <c r="DR36" s="867"/>
      <c r="DS36" s="867"/>
      <c r="DT36" s="867"/>
      <c r="DU36" s="868"/>
      <c r="DV36" s="869"/>
      <c r="DW36" s="870"/>
      <c r="DX36" s="870"/>
      <c r="DY36" s="870"/>
      <c r="DZ36" s="871"/>
      <c r="EA36" s="245"/>
    </row>
    <row r="37" spans="1:131" s="246" customFormat="1" ht="26.25" customHeight="1" x14ac:dyDescent="0.15">
      <c r="A37" s="265">
        <v>10</v>
      </c>
      <c r="B37" s="840"/>
      <c r="C37" s="841"/>
      <c r="D37" s="841"/>
      <c r="E37" s="841"/>
      <c r="F37" s="841"/>
      <c r="G37" s="841"/>
      <c r="H37" s="841"/>
      <c r="I37" s="841"/>
      <c r="J37" s="841"/>
      <c r="K37" s="841"/>
      <c r="L37" s="841"/>
      <c r="M37" s="841"/>
      <c r="N37" s="841"/>
      <c r="O37" s="841"/>
      <c r="P37" s="842"/>
      <c r="Q37" s="843"/>
      <c r="R37" s="844"/>
      <c r="S37" s="844"/>
      <c r="T37" s="844"/>
      <c r="U37" s="844"/>
      <c r="V37" s="844"/>
      <c r="W37" s="844"/>
      <c r="X37" s="844"/>
      <c r="Y37" s="844"/>
      <c r="Z37" s="844"/>
      <c r="AA37" s="844"/>
      <c r="AB37" s="844"/>
      <c r="AC37" s="844"/>
      <c r="AD37" s="844"/>
      <c r="AE37" s="845"/>
      <c r="AF37" s="846"/>
      <c r="AG37" s="847"/>
      <c r="AH37" s="847"/>
      <c r="AI37" s="847"/>
      <c r="AJ37" s="848"/>
      <c r="AK37" s="915"/>
      <c r="AL37" s="916"/>
      <c r="AM37" s="916"/>
      <c r="AN37" s="916"/>
      <c r="AO37" s="916"/>
      <c r="AP37" s="916"/>
      <c r="AQ37" s="916"/>
      <c r="AR37" s="916"/>
      <c r="AS37" s="916"/>
      <c r="AT37" s="916"/>
      <c r="AU37" s="916"/>
      <c r="AV37" s="916"/>
      <c r="AW37" s="916"/>
      <c r="AX37" s="916"/>
      <c r="AY37" s="916"/>
      <c r="AZ37" s="917"/>
      <c r="BA37" s="917"/>
      <c r="BB37" s="917"/>
      <c r="BC37" s="917"/>
      <c r="BD37" s="917"/>
      <c r="BE37" s="913"/>
      <c r="BF37" s="913"/>
      <c r="BG37" s="913"/>
      <c r="BH37" s="913"/>
      <c r="BI37" s="914"/>
      <c r="BJ37" s="251"/>
      <c r="BK37" s="251"/>
      <c r="BL37" s="251"/>
      <c r="BM37" s="251"/>
      <c r="BN37" s="251"/>
      <c r="BO37" s="264"/>
      <c r="BP37" s="264"/>
      <c r="BQ37" s="261">
        <v>31</v>
      </c>
      <c r="BR37" s="262"/>
      <c r="BS37" s="853"/>
      <c r="BT37" s="854"/>
      <c r="BU37" s="854"/>
      <c r="BV37" s="854"/>
      <c r="BW37" s="854"/>
      <c r="BX37" s="854"/>
      <c r="BY37" s="854"/>
      <c r="BZ37" s="854"/>
      <c r="CA37" s="854"/>
      <c r="CB37" s="854"/>
      <c r="CC37" s="854"/>
      <c r="CD37" s="854"/>
      <c r="CE37" s="854"/>
      <c r="CF37" s="854"/>
      <c r="CG37" s="855"/>
      <c r="CH37" s="866"/>
      <c r="CI37" s="867"/>
      <c r="CJ37" s="867"/>
      <c r="CK37" s="867"/>
      <c r="CL37" s="868"/>
      <c r="CM37" s="866"/>
      <c r="CN37" s="867"/>
      <c r="CO37" s="867"/>
      <c r="CP37" s="867"/>
      <c r="CQ37" s="868"/>
      <c r="CR37" s="866"/>
      <c r="CS37" s="867"/>
      <c r="CT37" s="867"/>
      <c r="CU37" s="867"/>
      <c r="CV37" s="868"/>
      <c r="CW37" s="866"/>
      <c r="CX37" s="867"/>
      <c r="CY37" s="867"/>
      <c r="CZ37" s="867"/>
      <c r="DA37" s="868"/>
      <c r="DB37" s="866"/>
      <c r="DC37" s="867"/>
      <c r="DD37" s="867"/>
      <c r="DE37" s="867"/>
      <c r="DF37" s="868"/>
      <c r="DG37" s="866"/>
      <c r="DH37" s="867"/>
      <c r="DI37" s="867"/>
      <c r="DJ37" s="867"/>
      <c r="DK37" s="868"/>
      <c r="DL37" s="866"/>
      <c r="DM37" s="867"/>
      <c r="DN37" s="867"/>
      <c r="DO37" s="867"/>
      <c r="DP37" s="868"/>
      <c r="DQ37" s="866"/>
      <c r="DR37" s="867"/>
      <c r="DS37" s="867"/>
      <c r="DT37" s="867"/>
      <c r="DU37" s="868"/>
      <c r="DV37" s="869"/>
      <c r="DW37" s="870"/>
      <c r="DX37" s="870"/>
      <c r="DY37" s="870"/>
      <c r="DZ37" s="871"/>
      <c r="EA37" s="245"/>
    </row>
    <row r="38" spans="1:131" s="246" customFormat="1" ht="26.25" customHeight="1" x14ac:dyDescent="0.15">
      <c r="A38" s="265">
        <v>11</v>
      </c>
      <c r="B38" s="840"/>
      <c r="C38" s="841"/>
      <c r="D38" s="841"/>
      <c r="E38" s="841"/>
      <c r="F38" s="841"/>
      <c r="G38" s="841"/>
      <c r="H38" s="841"/>
      <c r="I38" s="841"/>
      <c r="J38" s="841"/>
      <c r="K38" s="841"/>
      <c r="L38" s="841"/>
      <c r="M38" s="841"/>
      <c r="N38" s="841"/>
      <c r="O38" s="841"/>
      <c r="P38" s="842"/>
      <c r="Q38" s="843"/>
      <c r="R38" s="844"/>
      <c r="S38" s="844"/>
      <c r="T38" s="844"/>
      <c r="U38" s="844"/>
      <c r="V38" s="844"/>
      <c r="W38" s="844"/>
      <c r="X38" s="844"/>
      <c r="Y38" s="844"/>
      <c r="Z38" s="844"/>
      <c r="AA38" s="844"/>
      <c r="AB38" s="844"/>
      <c r="AC38" s="844"/>
      <c r="AD38" s="844"/>
      <c r="AE38" s="845"/>
      <c r="AF38" s="846"/>
      <c r="AG38" s="847"/>
      <c r="AH38" s="847"/>
      <c r="AI38" s="847"/>
      <c r="AJ38" s="848"/>
      <c r="AK38" s="915"/>
      <c r="AL38" s="916"/>
      <c r="AM38" s="916"/>
      <c r="AN38" s="916"/>
      <c r="AO38" s="916"/>
      <c r="AP38" s="916"/>
      <c r="AQ38" s="916"/>
      <c r="AR38" s="916"/>
      <c r="AS38" s="916"/>
      <c r="AT38" s="916"/>
      <c r="AU38" s="916"/>
      <c r="AV38" s="916"/>
      <c r="AW38" s="916"/>
      <c r="AX38" s="916"/>
      <c r="AY38" s="916"/>
      <c r="AZ38" s="917"/>
      <c r="BA38" s="917"/>
      <c r="BB38" s="917"/>
      <c r="BC38" s="917"/>
      <c r="BD38" s="917"/>
      <c r="BE38" s="913"/>
      <c r="BF38" s="913"/>
      <c r="BG38" s="913"/>
      <c r="BH38" s="913"/>
      <c r="BI38" s="914"/>
      <c r="BJ38" s="251"/>
      <c r="BK38" s="251"/>
      <c r="BL38" s="251"/>
      <c r="BM38" s="251"/>
      <c r="BN38" s="251"/>
      <c r="BO38" s="264"/>
      <c r="BP38" s="264"/>
      <c r="BQ38" s="261">
        <v>32</v>
      </c>
      <c r="BR38" s="262"/>
      <c r="BS38" s="853"/>
      <c r="BT38" s="854"/>
      <c r="BU38" s="854"/>
      <c r="BV38" s="854"/>
      <c r="BW38" s="854"/>
      <c r="BX38" s="854"/>
      <c r="BY38" s="854"/>
      <c r="BZ38" s="854"/>
      <c r="CA38" s="854"/>
      <c r="CB38" s="854"/>
      <c r="CC38" s="854"/>
      <c r="CD38" s="854"/>
      <c r="CE38" s="854"/>
      <c r="CF38" s="854"/>
      <c r="CG38" s="855"/>
      <c r="CH38" s="866"/>
      <c r="CI38" s="867"/>
      <c r="CJ38" s="867"/>
      <c r="CK38" s="867"/>
      <c r="CL38" s="868"/>
      <c r="CM38" s="866"/>
      <c r="CN38" s="867"/>
      <c r="CO38" s="867"/>
      <c r="CP38" s="867"/>
      <c r="CQ38" s="868"/>
      <c r="CR38" s="866"/>
      <c r="CS38" s="867"/>
      <c r="CT38" s="867"/>
      <c r="CU38" s="867"/>
      <c r="CV38" s="868"/>
      <c r="CW38" s="866"/>
      <c r="CX38" s="867"/>
      <c r="CY38" s="867"/>
      <c r="CZ38" s="867"/>
      <c r="DA38" s="868"/>
      <c r="DB38" s="866"/>
      <c r="DC38" s="867"/>
      <c r="DD38" s="867"/>
      <c r="DE38" s="867"/>
      <c r="DF38" s="868"/>
      <c r="DG38" s="866"/>
      <c r="DH38" s="867"/>
      <c r="DI38" s="867"/>
      <c r="DJ38" s="867"/>
      <c r="DK38" s="868"/>
      <c r="DL38" s="866"/>
      <c r="DM38" s="867"/>
      <c r="DN38" s="867"/>
      <c r="DO38" s="867"/>
      <c r="DP38" s="868"/>
      <c r="DQ38" s="866"/>
      <c r="DR38" s="867"/>
      <c r="DS38" s="867"/>
      <c r="DT38" s="867"/>
      <c r="DU38" s="868"/>
      <c r="DV38" s="869"/>
      <c r="DW38" s="870"/>
      <c r="DX38" s="870"/>
      <c r="DY38" s="870"/>
      <c r="DZ38" s="871"/>
      <c r="EA38" s="245"/>
    </row>
    <row r="39" spans="1:131" s="246" customFormat="1" ht="26.25" customHeight="1" x14ac:dyDescent="0.15">
      <c r="A39" s="265">
        <v>12</v>
      </c>
      <c r="B39" s="840"/>
      <c r="C39" s="841"/>
      <c r="D39" s="841"/>
      <c r="E39" s="841"/>
      <c r="F39" s="841"/>
      <c r="G39" s="841"/>
      <c r="H39" s="841"/>
      <c r="I39" s="841"/>
      <c r="J39" s="841"/>
      <c r="K39" s="841"/>
      <c r="L39" s="841"/>
      <c r="M39" s="841"/>
      <c r="N39" s="841"/>
      <c r="O39" s="841"/>
      <c r="P39" s="842"/>
      <c r="Q39" s="843"/>
      <c r="R39" s="844"/>
      <c r="S39" s="844"/>
      <c r="T39" s="844"/>
      <c r="U39" s="844"/>
      <c r="V39" s="844"/>
      <c r="W39" s="844"/>
      <c r="X39" s="844"/>
      <c r="Y39" s="844"/>
      <c r="Z39" s="844"/>
      <c r="AA39" s="844"/>
      <c r="AB39" s="844"/>
      <c r="AC39" s="844"/>
      <c r="AD39" s="844"/>
      <c r="AE39" s="845"/>
      <c r="AF39" s="846"/>
      <c r="AG39" s="847"/>
      <c r="AH39" s="847"/>
      <c r="AI39" s="847"/>
      <c r="AJ39" s="848"/>
      <c r="AK39" s="915"/>
      <c r="AL39" s="916"/>
      <c r="AM39" s="916"/>
      <c r="AN39" s="916"/>
      <c r="AO39" s="916"/>
      <c r="AP39" s="916"/>
      <c r="AQ39" s="916"/>
      <c r="AR39" s="916"/>
      <c r="AS39" s="916"/>
      <c r="AT39" s="916"/>
      <c r="AU39" s="916"/>
      <c r="AV39" s="916"/>
      <c r="AW39" s="916"/>
      <c r="AX39" s="916"/>
      <c r="AY39" s="916"/>
      <c r="AZ39" s="917"/>
      <c r="BA39" s="917"/>
      <c r="BB39" s="917"/>
      <c r="BC39" s="917"/>
      <c r="BD39" s="917"/>
      <c r="BE39" s="913"/>
      <c r="BF39" s="913"/>
      <c r="BG39" s="913"/>
      <c r="BH39" s="913"/>
      <c r="BI39" s="914"/>
      <c r="BJ39" s="251"/>
      <c r="BK39" s="251"/>
      <c r="BL39" s="251"/>
      <c r="BM39" s="251"/>
      <c r="BN39" s="251"/>
      <c r="BO39" s="264"/>
      <c r="BP39" s="264"/>
      <c r="BQ39" s="261">
        <v>33</v>
      </c>
      <c r="BR39" s="262"/>
      <c r="BS39" s="853"/>
      <c r="BT39" s="854"/>
      <c r="BU39" s="854"/>
      <c r="BV39" s="854"/>
      <c r="BW39" s="854"/>
      <c r="BX39" s="854"/>
      <c r="BY39" s="854"/>
      <c r="BZ39" s="854"/>
      <c r="CA39" s="854"/>
      <c r="CB39" s="854"/>
      <c r="CC39" s="854"/>
      <c r="CD39" s="854"/>
      <c r="CE39" s="854"/>
      <c r="CF39" s="854"/>
      <c r="CG39" s="855"/>
      <c r="CH39" s="866"/>
      <c r="CI39" s="867"/>
      <c r="CJ39" s="867"/>
      <c r="CK39" s="867"/>
      <c r="CL39" s="868"/>
      <c r="CM39" s="866"/>
      <c r="CN39" s="867"/>
      <c r="CO39" s="867"/>
      <c r="CP39" s="867"/>
      <c r="CQ39" s="868"/>
      <c r="CR39" s="866"/>
      <c r="CS39" s="867"/>
      <c r="CT39" s="867"/>
      <c r="CU39" s="867"/>
      <c r="CV39" s="868"/>
      <c r="CW39" s="866"/>
      <c r="CX39" s="867"/>
      <c r="CY39" s="867"/>
      <c r="CZ39" s="867"/>
      <c r="DA39" s="868"/>
      <c r="DB39" s="866"/>
      <c r="DC39" s="867"/>
      <c r="DD39" s="867"/>
      <c r="DE39" s="867"/>
      <c r="DF39" s="868"/>
      <c r="DG39" s="866"/>
      <c r="DH39" s="867"/>
      <c r="DI39" s="867"/>
      <c r="DJ39" s="867"/>
      <c r="DK39" s="868"/>
      <c r="DL39" s="866"/>
      <c r="DM39" s="867"/>
      <c r="DN39" s="867"/>
      <c r="DO39" s="867"/>
      <c r="DP39" s="868"/>
      <c r="DQ39" s="866"/>
      <c r="DR39" s="867"/>
      <c r="DS39" s="867"/>
      <c r="DT39" s="867"/>
      <c r="DU39" s="868"/>
      <c r="DV39" s="869"/>
      <c r="DW39" s="870"/>
      <c r="DX39" s="870"/>
      <c r="DY39" s="870"/>
      <c r="DZ39" s="871"/>
      <c r="EA39" s="245"/>
    </row>
    <row r="40" spans="1:131" s="246" customFormat="1" ht="26.25" customHeight="1" x14ac:dyDescent="0.15">
      <c r="A40" s="260">
        <v>13</v>
      </c>
      <c r="B40" s="840"/>
      <c r="C40" s="841"/>
      <c r="D40" s="841"/>
      <c r="E40" s="841"/>
      <c r="F40" s="841"/>
      <c r="G40" s="841"/>
      <c r="H40" s="841"/>
      <c r="I40" s="841"/>
      <c r="J40" s="841"/>
      <c r="K40" s="841"/>
      <c r="L40" s="841"/>
      <c r="M40" s="841"/>
      <c r="N40" s="841"/>
      <c r="O40" s="841"/>
      <c r="P40" s="842"/>
      <c r="Q40" s="843"/>
      <c r="R40" s="844"/>
      <c r="S40" s="844"/>
      <c r="T40" s="844"/>
      <c r="U40" s="844"/>
      <c r="V40" s="844"/>
      <c r="W40" s="844"/>
      <c r="X40" s="844"/>
      <c r="Y40" s="844"/>
      <c r="Z40" s="844"/>
      <c r="AA40" s="844"/>
      <c r="AB40" s="844"/>
      <c r="AC40" s="844"/>
      <c r="AD40" s="844"/>
      <c r="AE40" s="845"/>
      <c r="AF40" s="846"/>
      <c r="AG40" s="847"/>
      <c r="AH40" s="847"/>
      <c r="AI40" s="847"/>
      <c r="AJ40" s="848"/>
      <c r="AK40" s="915"/>
      <c r="AL40" s="916"/>
      <c r="AM40" s="916"/>
      <c r="AN40" s="916"/>
      <c r="AO40" s="916"/>
      <c r="AP40" s="916"/>
      <c r="AQ40" s="916"/>
      <c r="AR40" s="916"/>
      <c r="AS40" s="916"/>
      <c r="AT40" s="916"/>
      <c r="AU40" s="916"/>
      <c r="AV40" s="916"/>
      <c r="AW40" s="916"/>
      <c r="AX40" s="916"/>
      <c r="AY40" s="916"/>
      <c r="AZ40" s="917"/>
      <c r="BA40" s="917"/>
      <c r="BB40" s="917"/>
      <c r="BC40" s="917"/>
      <c r="BD40" s="917"/>
      <c r="BE40" s="913"/>
      <c r="BF40" s="913"/>
      <c r="BG40" s="913"/>
      <c r="BH40" s="913"/>
      <c r="BI40" s="914"/>
      <c r="BJ40" s="251"/>
      <c r="BK40" s="251"/>
      <c r="BL40" s="251"/>
      <c r="BM40" s="251"/>
      <c r="BN40" s="251"/>
      <c r="BO40" s="264"/>
      <c r="BP40" s="264"/>
      <c r="BQ40" s="261">
        <v>34</v>
      </c>
      <c r="BR40" s="262"/>
      <c r="BS40" s="853"/>
      <c r="BT40" s="854"/>
      <c r="BU40" s="854"/>
      <c r="BV40" s="854"/>
      <c r="BW40" s="854"/>
      <c r="BX40" s="854"/>
      <c r="BY40" s="854"/>
      <c r="BZ40" s="854"/>
      <c r="CA40" s="854"/>
      <c r="CB40" s="854"/>
      <c r="CC40" s="854"/>
      <c r="CD40" s="854"/>
      <c r="CE40" s="854"/>
      <c r="CF40" s="854"/>
      <c r="CG40" s="855"/>
      <c r="CH40" s="866"/>
      <c r="CI40" s="867"/>
      <c r="CJ40" s="867"/>
      <c r="CK40" s="867"/>
      <c r="CL40" s="868"/>
      <c r="CM40" s="866"/>
      <c r="CN40" s="867"/>
      <c r="CO40" s="867"/>
      <c r="CP40" s="867"/>
      <c r="CQ40" s="868"/>
      <c r="CR40" s="866"/>
      <c r="CS40" s="867"/>
      <c r="CT40" s="867"/>
      <c r="CU40" s="867"/>
      <c r="CV40" s="868"/>
      <c r="CW40" s="866"/>
      <c r="CX40" s="867"/>
      <c r="CY40" s="867"/>
      <c r="CZ40" s="867"/>
      <c r="DA40" s="868"/>
      <c r="DB40" s="866"/>
      <c r="DC40" s="867"/>
      <c r="DD40" s="867"/>
      <c r="DE40" s="867"/>
      <c r="DF40" s="868"/>
      <c r="DG40" s="866"/>
      <c r="DH40" s="867"/>
      <c r="DI40" s="867"/>
      <c r="DJ40" s="867"/>
      <c r="DK40" s="868"/>
      <c r="DL40" s="866"/>
      <c r="DM40" s="867"/>
      <c r="DN40" s="867"/>
      <c r="DO40" s="867"/>
      <c r="DP40" s="868"/>
      <c r="DQ40" s="866"/>
      <c r="DR40" s="867"/>
      <c r="DS40" s="867"/>
      <c r="DT40" s="867"/>
      <c r="DU40" s="868"/>
      <c r="DV40" s="869"/>
      <c r="DW40" s="870"/>
      <c r="DX40" s="870"/>
      <c r="DY40" s="870"/>
      <c r="DZ40" s="871"/>
      <c r="EA40" s="245"/>
    </row>
    <row r="41" spans="1:131" s="246" customFormat="1" ht="26.25" customHeight="1" x14ac:dyDescent="0.15">
      <c r="A41" s="260">
        <v>14</v>
      </c>
      <c r="B41" s="840"/>
      <c r="C41" s="841"/>
      <c r="D41" s="841"/>
      <c r="E41" s="841"/>
      <c r="F41" s="841"/>
      <c r="G41" s="841"/>
      <c r="H41" s="841"/>
      <c r="I41" s="841"/>
      <c r="J41" s="841"/>
      <c r="K41" s="841"/>
      <c r="L41" s="841"/>
      <c r="M41" s="841"/>
      <c r="N41" s="841"/>
      <c r="O41" s="841"/>
      <c r="P41" s="842"/>
      <c r="Q41" s="843"/>
      <c r="R41" s="844"/>
      <c r="S41" s="844"/>
      <c r="T41" s="844"/>
      <c r="U41" s="844"/>
      <c r="V41" s="844"/>
      <c r="W41" s="844"/>
      <c r="X41" s="844"/>
      <c r="Y41" s="844"/>
      <c r="Z41" s="844"/>
      <c r="AA41" s="844"/>
      <c r="AB41" s="844"/>
      <c r="AC41" s="844"/>
      <c r="AD41" s="844"/>
      <c r="AE41" s="845"/>
      <c r="AF41" s="846"/>
      <c r="AG41" s="847"/>
      <c r="AH41" s="847"/>
      <c r="AI41" s="847"/>
      <c r="AJ41" s="848"/>
      <c r="AK41" s="915"/>
      <c r="AL41" s="916"/>
      <c r="AM41" s="916"/>
      <c r="AN41" s="916"/>
      <c r="AO41" s="916"/>
      <c r="AP41" s="916"/>
      <c r="AQ41" s="916"/>
      <c r="AR41" s="916"/>
      <c r="AS41" s="916"/>
      <c r="AT41" s="916"/>
      <c r="AU41" s="916"/>
      <c r="AV41" s="916"/>
      <c r="AW41" s="916"/>
      <c r="AX41" s="916"/>
      <c r="AY41" s="916"/>
      <c r="AZ41" s="917"/>
      <c r="BA41" s="917"/>
      <c r="BB41" s="917"/>
      <c r="BC41" s="917"/>
      <c r="BD41" s="917"/>
      <c r="BE41" s="913"/>
      <c r="BF41" s="913"/>
      <c r="BG41" s="913"/>
      <c r="BH41" s="913"/>
      <c r="BI41" s="914"/>
      <c r="BJ41" s="251"/>
      <c r="BK41" s="251"/>
      <c r="BL41" s="251"/>
      <c r="BM41" s="251"/>
      <c r="BN41" s="251"/>
      <c r="BO41" s="264"/>
      <c r="BP41" s="264"/>
      <c r="BQ41" s="261">
        <v>35</v>
      </c>
      <c r="BR41" s="262"/>
      <c r="BS41" s="853"/>
      <c r="BT41" s="854"/>
      <c r="BU41" s="854"/>
      <c r="BV41" s="854"/>
      <c r="BW41" s="854"/>
      <c r="BX41" s="854"/>
      <c r="BY41" s="854"/>
      <c r="BZ41" s="854"/>
      <c r="CA41" s="854"/>
      <c r="CB41" s="854"/>
      <c r="CC41" s="854"/>
      <c r="CD41" s="854"/>
      <c r="CE41" s="854"/>
      <c r="CF41" s="854"/>
      <c r="CG41" s="855"/>
      <c r="CH41" s="866"/>
      <c r="CI41" s="867"/>
      <c r="CJ41" s="867"/>
      <c r="CK41" s="867"/>
      <c r="CL41" s="868"/>
      <c r="CM41" s="866"/>
      <c r="CN41" s="867"/>
      <c r="CO41" s="867"/>
      <c r="CP41" s="867"/>
      <c r="CQ41" s="868"/>
      <c r="CR41" s="866"/>
      <c r="CS41" s="867"/>
      <c r="CT41" s="867"/>
      <c r="CU41" s="867"/>
      <c r="CV41" s="868"/>
      <c r="CW41" s="866"/>
      <c r="CX41" s="867"/>
      <c r="CY41" s="867"/>
      <c r="CZ41" s="867"/>
      <c r="DA41" s="868"/>
      <c r="DB41" s="866"/>
      <c r="DC41" s="867"/>
      <c r="DD41" s="867"/>
      <c r="DE41" s="867"/>
      <c r="DF41" s="868"/>
      <c r="DG41" s="866"/>
      <c r="DH41" s="867"/>
      <c r="DI41" s="867"/>
      <c r="DJ41" s="867"/>
      <c r="DK41" s="868"/>
      <c r="DL41" s="866"/>
      <c r="DM41" s="867"/>
      <c r="DN41" s="867"/>
      <c r="DO41" s="867"/>
      <c r="DP41" s="868"/>
      <c r="DQ41" s="866"/>
      <c r="DR41" s="867"/>
      <c r="DS41" s="867"/>
      <c r="DT41" s="867"/>
      <c r="DU41" s="868"/>
      <c r="DV41" s="869"/>
      <c r="DW41" s="870"/>
      <c r="DX41" s="870"/>
      <c r="DY41" s="870"/>
      <c r="DZ41" s="871"/>
      <c r="EA41" s="245"/>
    </row>
    <row r="42" spans="1:131" s="246" customFormat="1" ht="26.25" customHeight="1" x14ac:dyDescent="0.15">
      <c r="A42" s="260">
        <v>15</v>
      </c>
      <c r="B42" s="840"/>
      <c r="C42" s="841"/>
      <c r="D42" s="841"/>
      <c r="E42" s="841"/>
      <c r="F42" s="841"/>
      <c r="G42" s="841"/>
      <c r="H42" s="841"/>
      <c r="I42" s="841"/>
      <c r="J42" s="841"/>
      <c r="K42" s="841"/>
      <c r="L42" s="841"/>
      <c r="M42" s="841"/>
      <c r="N42" s="841"/>
      <c r="O42" s="841"/>
      <c r="P42" s="842"/>
      <c r="Q42" s="843"/>
      <c r="R42" s="844"/>
      <c r="S42" s="844"/>
      <c r="T42" s="844"/>
      <c r="U42" s="844"/>
      <c r="V42" s="844"/>
      <c r="W42" s="844"/>
      <c r="X42" s="844"/>
      <c r="Y42" s="844"/>
      <c r="Z42" s="844"/>
      <c r="AA42" s="844"/>
      <c r="AB42" s="844"/>
      <c r="AC42" s="844"/>
      <c r="AD42" s="844"/>
      <c r="AE42" s="845"/>
      <c r="AF42" s="846"/>
      <c r="AG42" s="847"/>
      <c r="AH42" s="847"/>
      <c r="AI42" s="847"/>
      <c r="AJ42" s="848"/>
      <c r="AK42" s="915"/>
      <c r="AL42" s="916"/>
      <c r="AM42" s="916"/>
      <c r="AN42" s="916"/>
      <c r="AO42" s="916"/>
      <c r="AP42" s="916"/>
      <c r="AQ42" s="916"/>
      <c r="AR42" s="916"/>
      <c r="AS42" s="916"/>
      <c r="AT42" s="916"/>
      <c r="AU42" s="916"/>
      <c r="AV42" s="916"/>
      <c r="AW42" s="916"/>
      <c r="AX42" s="916"/>
      <c r="AY42" s="916"/>
      <c r="AZ42" s="917"/>
      <c r="BA42" s="917"/>
      <c r="BB42" s="917"/>
      <c r="BC42" s="917"/>
      <c r="BD42" s="917"/>
      <c r="BE42" s="913"/>
      <c r="BF42" s="913"/>
      <c r="BG42" s="913"/>
      <c r="BH42" s="913"/>
      <c r="BI42" s="914"/>
      <c r="BJ42" s="251"/>
      <c r="BK42" s="251"/>
      <c r="BL42" s="251"/>
      <c r="BM42" s="251"/>
      <c r="BN42" s="251"/>
      <c r="BO42" s="264"/>
      <c r="BP42" s="264"/>
      <c r="BQ42" s="261">
        <v>36</v>
      </c>
      <c r="BR42" s="262"/>
      <c r="BS42" s="853"/>
      <c r="BT42" s="854"/>
      <c r="BU42" s="854"/>
      <c r="BV42" s="854"/>
      <c r="BW42" s="854"/>
      <c r="BX42" s="854"/>
      <c r="BY42" s="854"/>
      <c r="BZ42" s="854"/>
      <c r="CA42" s="854"/>
      <c r="CB42" s="854"/>
      <c r="CC42" s="854"/>
      <c r="CD42" s="854"/>
      <c r="CE42" s="854"/>
      <c r="CF42" s="854"/>
      <c r="CG42" s="855"/>
      <c r="CH42" s="866"/>
      <c r="CI42" s="867"/>
      <c r="CJ42" s="867"/>
      <c r="CK42" s="867"/>
      <c r="CL42" s="868"/>
      <c r="CM42" s="866"/>
      <c r="CN42" s="867"/>
      <c r="CO42" s="867"/>
      <c r="CP42" s="867"/>
      <c r="CQ42" s="868"/>
      <c r="CR42" s="866"/>
      <c r="CS42" s="867"/>
      <c r="CT42" s="867"/>
      <c r="CU42" s="867"/>
      <c r="CV42" s="868"/>
      <c r="CW42" s="866"/>
      <c r="CX42" s="867"/>
      <c r="CY42" s="867"/>
      <c r="CZ42" s="867"/>
      <c r="DA42" s="868"/>
      <c r="DB42" s="866"/>
      <c r="DC42" s="867"/>
      <c r="DD42" s="867"/>
      <c r="DE42" s="867"/>
      <c r="DF42" s="868"/>
      <c r="DG42" s="866"/>
      <c r="DH42" s="867"/>
      <c r="DI42" s="867"/>
      <c r="DJ42" s="867"/>
      <c r="DK42" s="868"/>
      <c r="DL42" s="866"/>
      <c r="DM42" s="867"/>
      <c r="DN42" s="867"/>
      <c r="DO42" s="867"/>
      <c r="DP42" s="868"/>
      <c r="DQ42" s="866"/>
      <c r="DR42" s="867"/>
      <c r="DS42" s="867"/>
      <c r="DT42" s="867"/>
      <c r="DU42" s="868"/>
      <c r="DV42" s="869"/>
      <c r="DW42" s="870"/>
      <c r="DX42" s="870"/>
      <c r="DY42" s="870"/>
      <c r="DZ42" s="871"/>
      <c r="EA42" s="245"/>
    </row>
    <row r="43" spans="1:131" s="246" customFormat="1" ht="26.25" customHeight="1" x14ac:dyDescent="0.15">
      <c r="A43" s="260">
        <v>16</v>
      </c>
      <c r="B43" s="840"/>
      <c r="C43" s="841"/>
      <c r="D43" s="841"/>
      <c r="E43" s="841"/>
      <c r="F43" s="841"/>
      <c r="G43" s="841"/>
      <c r="H43" s="841"/>
      <c r="I43" s="841"/>
      <c r="J43" s="841"/>
      <c r="K43" s="841"/>
      <c r="L43" s="841"/>
      <c r="M43" s="841"/>
      <c r="N43" s="841"/>
      <c r="O43" s="841"/>
      <c r="P43" s="842"/>
      <c r="Q43" s="843"/>
      <c r="R43" s="844"/>
      <c r="S43" s="844"/>
      <c r="T43" s="844"/>
      <c r="U43" s="844"/>
      <c r="V43" s="844"/>
      <c r="W43" s="844"/>
      <c r="X43" s="844"/>
      <c r="Y43" s="844"/>
      <c r="Z43" s="844"/>
      <c r="AA43" s="844"/>
      <c r="AB43" s="844"/>
      <c r="AC43" s="844"/>
      <c r="AD43" s="844"/>
      <c r="AE43" s="845"/>
      <c r="AF43" s="846"/>
      <c r="AG43" s="847"/>
      <c r="AH43" s="847"/>
      <c r="AI43" s="847"/>
      <c r="AJ43" s="848"/>
      <c r="AK43" s="915"/>
      <c r="AL43" s="916"/>
      <c r="AM43" s="916"/>
      <c r="AN43" s="916"/>
      <c r="AO43" s="916"/>
      <c r="AP43" s="916"/>
      <c r="AQ43" s="916"/>
      <c r="AR43" s="916"/>
      <c r="AS43" s="916"/>
      <c r="AT43" s="916"/>
      <c r="AU43" s="916"/>
      <c r="AV43" s="916"/>
      <c r="AW43" s="916"/>
      <c r="AX43" s="916"/>
      <c r="AY43" s="916"/>
      <c r="AZ43" s="917"/>
      <c r="BA43" s="917"/>
      <c r="BB43" s="917"/>
      <c r="BC43" s="917"/>
      <c r="BD43" s="917"/>
      <c r="BE43" s="913"/>
      <c r="BF43" s="913"/>
      <c r="BG43" s="913"/>
      <c r="BH43" s="913"/>
      <c r="BI43" s="914"/>
      <c r="BJ43" s="251"/>
      <c r="BK43" s="251"/>
      <c r="BL43" s="251"/>
      <c r="BM43" s="251"/>
      <c r="BN43" s="251"/>
      <c r="BO43" s="264"/>
      <c r="BP43" s="264"/>
      <c r="BQ43" s="261">
        <v>37</v>
      </c>
      <c r="BR43" s="262"/>
      <c r="BS43" s="853"/>
      <c r="BT43" s="854"/>
      <c r="BU43" s="854"/>
      <c r="BV43" s="854"/>
      <c r="BW43" s="854"/>
      <c r="BX43" s="854"/>
      <c r="BY43" s="854"/>
      <c r="BZ43" s="854"/>
      <c r="CA43" s="854"/>
      <c r="CB43" s="854"/>
      <c r="CC43" s="854"/>
      <c r="CD43" s="854"/>
      <c r="CE43" s="854"/>
      <c r="CF43" s="854"/>
      <c r="CG43" s="855"/>
      <c r="CH43" s="866"/>
      <c r="CI43" s="867"/>
      <c r="CJ43" s="867"/>
      <c r="CK43" s="867"/>
      <c r="CL43" s="868"/>
      <c r="CM43" s="866"/>
      <c r="CN43" s="867"/>
      <c r="CO43" s="867"/>
      <c r="CP43" s="867"/>
      <c r="CQ43" s="868"/>
      <c r="CR43" s="866"/>
      <c r="CS43" s="867"/>
      <c r="CT43" s="867"/>
      <c r="CU43" s="867"/>
      <c r="CV43" s="868"/>
      <c r="CW43" s="866"/>
      <c r="CX43" s="867"/>
      <c r="CY43" s="867"/>
      <c r="CZ43" s="867"/>
      <c r="DA43" s="868"/>
      <c r="DB43" s="866"/>
      <c r="DC43" s="867"/>
      <c r="DD43" s="867"/>
      <c r="DE43" s="867"/>
      <c r="DF43" s="868"/>
      <c r="DG43" s="866"/>
      <c r="DH43" s="867"/>
      <c r="DI43" s="867"/>
      <c r="DJ43" s="867"/>
      <c r="DK43" s="868"/>
      <c r="DL43" s="866"/>
      <c r="DM43" s="867"/>
      <c r="DN43" s="867"/>
      <c r="DO43" s="867"/>
      <c r="DP43" s="868"/>
      <c r="DQ43" s="866"/>
      <c r="DR43" s="867"/>
      <c r="DS43" s="867"/>
      <c r="DT43" s="867"/>
      <c r="DU43" s="868"/>
      <c r="DV43" s="869"/>
      <c r="DW43" s="870"/>
      <c r="DX43" s="870"/>
      <c r="DY43" s="870"/>
      <c r="DZ43" s="871"/>
      <c r="EA43" s="245"/>
    </row>
    <row r="44" spans="1:131" s="246" customFormat="1" ht="26.25" customHeight="1" x14ac:dyDescent="0.15">
      <c r="A44" s="260">
        <v>17</v>
      </c>
      <c r="B44" s="840"/>
      <c r="C44" s="841"/>
      <c r="D44" s="841"/>
      <c r="E44" s="841"/>
      <c r="F44" s="841"/>
      <c r="G44" s="841"/>
      <c r="H44" s="841"/>
      <c r="I44" s="841"/>
      <c r="J44" s="841"/>
      <c r="K44" s="841"/>
      <c r="L44" s="841"/>
      <c r="M44" s="841"/>
      <c r="N44" s="841"/>
      <c r="O44" s="841"/>
      <c r="P44" s="842"/>
      <c r="Q44" s="843"/>
      <c r="R44" s="844"/>
      <c r="S44" s="844"/>
      <c r="T44" s="844"/>
      <c r="U44" s="844"/>
      <c r="V44" s="844"/>
      <c r="W44" s="844"/>
      <c r="X44" s="844"/>
      <c r="Y44" s="844"/>
      <c r="Z44" s="844"/>
      <c r="AA44" s="844"/>
      <c r="AB44" s="844"/>
      <c r="AC44" s="844"/>
      <c r="AD44" s="844"/>
      <c r="AE44" s="845"/>
      <c r="AF44" s="846"/>
      <c r="AG44" s="847"/>
      <c r="AH44" s="847"/>
      <c r="AI44" s="847"/>
      <c r="AJ44" s="848"/>
      <c r="AK44" s="915"/>
      <c r="AL44" s="916"/>
      <c r="AM44" s="916"/>
      <c r="AN44" s="916"/>
      <c r="AO44" s="916"/>
      <c r="AP44" s="916"/>
      <c r="AQ44" s="916"/>
      <c r="AR44" s="916"/>
      <c r="AS44" s="916"/>
      <c r="AT44" s="916"/>
      <c r="AU44" s="916"/>
      <c r="AV44" s="916"/>
      <c r="AW44" s="916"/>
      <c r="AX44" s="916"/>
      <c r="AY44" s="916"/>
      <c r="AZ44" s="917"/>
      <c r="BA44" s="917"/>
      <c r="BB44" s="917"/>
      <c r="BC44" s="917"/>
      <c r="BD44" s="917"/>
      <c r="BE44" s="913"/>
      <c r="BF44" s="913"/>
      <c r="BG44" s="913"/>
      <c r="BH44" s="913"/>
      <c r="BI44" s="914"/>
      <c r="BJ44" s="251"/>
      <c r="BK44" s="251"/>
      <c r="BL44" s="251"/>
      <c r="BM44" s="251"/>
      <c r="BN44" s="251"/>
      <c r="BO44" s="264"/>
      <c r="BP44" s="264"/>
      <c r="BQ44" s="261">
        <v>38</v>
      </c>
      <c r="BR44" s="262"/>
      <c r="BS44" s="853"/>
      <c r="BT44" s="854"/>
      <c r="BU44" s="854"/>
      <c r="BV44" s="854"/>
      <c r="BW44" s="854"/>
      <c r="BX44" s="854"/>
      <c r="BY44" s="854"/>
      <c r="BZ44" s="854"/>
      <c r="CA44" s="854"/>
      <c r="CB44" s="854"/>
      <c r="CC44" s="854"/>
      <c r="CD44" s="854"/>
      <c r="CE44" s="854"/>
      <c r="CF44" s="854"/>
      <c r="CG44" s="855"/>
      <c r="CH44" s="866"/>
      <c r="CI44" s="867"/>
      <c r="CJ44" s="867"/>
      <c r="CK44" s="867"/>
      <c r="CL44" s="868"/>
      <c r="CM44" s="866"/>
      <c r="CN44" s="867"/>
      <c r="CO44" s="867"/>
      <c r="CP44" s="867"/>
      <c r="CQ44" s="868"/>
      <c r="CR44" s="866"/>
      <c r="CS44" s="867"/>
      <c r="CT44" s="867"/>
      <c r="CU44" s="867"/>
      <c r="CV44" s="868"/>
      <c r="CW44" s="866"/>
      <c r="CX44" s="867"/>
      <c r="CY44" s="867"/>
      <c r="CZ44" s="867"/>
      <c r="DA44" s="868"/>
      <c r="DB44" s="866"/>
      <c r="DC44" s="867"/>
      <c r="DD44" s="867"/>
      <c r="DE44" s="867"/>
      <c r="DF44" s="868"/>
      <c r="DG44" s="866"/>
      <c r="DH44" s="867"/>
      <c r="DI44" s="867"/>
      <c r="DJ44" s="867"/>
      <c r="DK44" s="868"/>
      <c r="DL44" s="866"/>
      <c r="DM44" s="867"/>
      <c r="DN44" s="867"/>
      <c r="DO44" s="867"/>
      <c r="DP44" s="868"/>
      <c r="DQ44" s="866"/>
      <c r="DR44" s="867"/>
      <c r="DS44" s="867"/>
      <c r="DT44" s="867"/>
      <c r="DU44" s="868"/>
      <c r="DV44" s="869"/>
      <c r="DW44" s="870"/>
      <c r="DX44" s="870"/>
      <c r="DY44" s="870"/>
      <c r="DZ44" s="871"/>
      <c r="EA44" s="245"/>
    </row>
    <row r="45" spans="1:131" s="246" customFormat="1" ht="26.25" customHeight="1" x14ac:dyDescent="0.15">
      <c r="A45" s="260">
        <v>18</v>
      </c>
      <c r="B45" s="840"/>
      <c r="C45" s="841"/>
      <c r="D45" s="841"/>
      <c r="E45" s="841"/>
      <c r="F45" s="841"/>
      <c r="G45" s="841"/>
      <c r="H45" s="841"/>
      <c r="I45" s="841"/>
      <c r="J45" s="841"/>
      <c r="K45" s="841"/>
      <c r="L45" s="841"/>
      <c r="M45" s="841"/>
      <c r="N45" s="841"/>
      <c r="O45" s="841"/>
      <c r="P45" s="842"/>
      <c r="Q45" s="843"/>
      <c r="R45" s="844"/>
      <c r="S45" s="844"/>
      <c r="T45" s="844"/>
      <c r="U45" s="844"/>
      <c r="V45" s="844"/>
      <c r="W45" s="844"/>
      <c r="X45" s="844"/>
      <c r="Y45" s="844"/>
      <c r="Z45" s="844"/>
      <c r="AA45" s="844"/>
      <c r="AB45" s="844"/>
      <c r="AC45" s="844"/>
      <c r="AD45" s="844"/>
      <c r="AE45" s="845"/>
      <c r="AF45" s="846"/>
      <c r="AG45" s="847"/>
      <c r="AH45" s="847"/>
      <c r="AI45" s="847"/>
      <c r="AJ45" s="848"/>
      <c r="AK45" s="915"/>
      <c r="AL45" s="916"/>
      <c r="AM45" s="916"/>
      <c r="AN45" s="916"/>
      <c r="AO45" s="916"/>
      <c r="AP45" s="916"/>
      <c r="AQ45" s="916"/>
      <c r="AR45" s="916"/>
      <c r="AS45" s="916"/>
      <c r="AT45" s="916"/>
      <c r="AU45" s="916"/>
      <c r="AV45" s="916"/>
      <c r="AW45" s="916"/>
      <c r="AX45" s="916"/>
      <c r="AY45" s="916"/>
      <c r="AZ45" s="917"/>
      <c r="BA45" s="917"/>
      <c r="BB45" s="917"/>
      <c r="BC45" s="917"/>
      <c r="BD45" s="917"/>
      <c r="BE45" s="913"/>
      <c r="BF45" s="913"/>
      <c r="BG45" s="913"/>
      <c r="BH45" s="913"/>
      <c r="BI45" s="914"/>
      <c r="BJ45" s="251"/>
      <c r="BK45" s="251"/>
      <c r="BL45" s="251"/>
      <c r="BM45" s="251"/>
      <c r="BN45" s="251"/>
      <c r="BO45" s="264"/>
      <c r="BP45" s="264"/>
      <c r="BQ45" s="261">
        <v>39</v>
      </c>
      <c r="BR45" s="262"/>
      <c r="BS45" s="853"/>
      <c r="BT45" s="854"/>
      <c r="BU45" s="854"/>
      <c r="BV45" s="854"/>
      <c r="BW45" s="854"/>
      <c r="BX45" s="854"/>
      <c r="BY45" s="854"/>
      <c r="BZ45" s="854"/>
      <c r="CA45" s="854"/>
      <c r="CB45" s="854"/>
      <c r="CC45" s="854"/>
      <c r="CD45" s="854"/>
      <c r="CE45" s="854"/>
      <c r="CF45" s="854"/>
      <c r="CG45" s="855"/>
      <c r="CH45" s="866"/>
      <c r="CI45" s="867"/>
      <c r="CJ45" s="867"/>
      <c r="CK45" s="867"/>
      <c r="CL45" s="868"/>
      <c r="CM45" s="866"/>
      <c r="CN45" s="867"/>
      <c r="CO45" s="867"/>
      <c r="CP45" s="867"/>
      <c r="CQ45" s="868"/>
      <c r="CR45" s="866"/>
      <c r="CS45" s="867"/>
      <c r="CT45" s="867"/>
      <c r="CU45" s="867"/>
      <c r="CV45" s="868"/>
      <c r="CW45" s="866"/>
      <c r="CX45" s="867"/>
      <c r="CY45" s="867"/>
      <c r="CZ45" s="867"/>
      <c r="DA45" s="868"/>
      <c r="DB45" s="866"/>
      <c r="DC45" s="867"/>
      <c r="DD45" s="867"/>
      <c r="DE45" s="867"/>
      <c r="DF45" s="868"/>
      <c r="DG45" s="866"/>
      <c r="DH45" s="867"/>
      <c r="DI45" s="867"/>
      <c r="DJ45" s="867"/>
      <c r="DK45" s="868"/>
      <c r="DL45" s="866"/>
      <c r="DM45" s="867"/>
      <c r="DN45" s="867"/>
      <c r="DO45" s="867"/>
      <c r="DP45" s="868"/>
      <c r="DQ45" s="866"/>
      <c r="DR45" s="867"/>
      <c r="DS45" s="867"/>
      <c r="DT45" s="867"/>
      <c r="DU45" s="868"/>
      <c r="DV45" s="869"/>
      <c r="DW45" s="870"/>
      <c r="DX45" s="870"/>
      <c r="DY45" s="870"/>
      <c r="DZ45" s="871"/>
      <c r="EA45" s="245"/>
    </row>
    <row r="46" spans="1:131" s="246" customFormat="1" ht="26.25" customHeight="1" x14ac:dyDescent="0.15">
      <c r="A46" s="260">
        <v>19</v>
      </c>
      <c r="B46" s="840"/>
      <c r="C46" s="841"/>
      <c r="D46" s="841"/>
      <c r="E46" s="841"/>
      <c r="F46" s="841"/>
      <c r="G46" s="841"/>
      <c r="H46" s="841"/>
      <c r="I46" s="841"/>
      <c r="J46" s="841"/>
      <c r="K46" s="841"/>
      <c r="L46" s="841"/>
      <c r="M46" s="841"/>
      <c r="N46" s="841"/>
      <c r="O46" s="841"/>
      <c r="P46" s="842"/>
      <c r="Q46" s="843"/>
      <c r="R46" s="844"/>
      <c r="S46" s="844"/>
      <c r="T46" s="844"/>
      <c r="U46" s="844"/>
      <c r="V46" s="844"/>
      <c r="W46" s="844"/>
      <c r="X46" s="844"/>
      <c r="Y46" s="844"/>
      <c r="Z46" s="844"/>
      <c r="AA46" s="844"/>
      <c r="AB46" s="844"/>
      <c r="AC46" s="844"/>
      <c r="AD46" s="844"/>
      <c r="AE46" s="845"/>
      <c r="AF46" s="846"/>
      <c r="AG46" s="847"/>
      <c r="AH46" s="847"/>
      <c r="AI46" s="847"/>
      <c r="AJ46" s="848"/>
      <c r="AK46" s="915"/>
      <c r="AL46" s="916"/>
      <c r="AM46" s="916"/>
      <c r="AN46" s="916"/>
      <c r="AO46" s="916"/>
      <c r="AP46" s="916"/>
      <c r="AQ46" s="916"/>
      <c r="AR46" s="916"/>
      <c r="AS46" s="916"/>
      <c r="AT46" s="916"/>
      <c r="AU46" s="916"/>
      <c r="AV46" s="916"/>
      <c r="AW46" s="916"/>
      <c r="AX46" s="916"/>
      <c r="AY46" s="916"/>
      <c r="AZ46" s="917"/>
      <c r="BA46" s="917"/>
      <c r="BB46" s="917"/>
      <c r="BC46" s="917"/>
      <c r="BD46" s="917"/>
      <c r="BE46" s="913"/>
      <c r="BF46" s="913"/>
      <c r="BG46" s="913"/>
      <c r="BH46" s="913"/>
      <c r="BI46" s="914"/>
      <c r="BJ46" s="251"/>
      <c r="BK46" s="251"/>
      <c r="BL46" s="251"/>
      <c r="BM46" s="251"/>
      <c r="BN46" s="251"/>
      <c r="BO46" s="264"/>
      <c r="BP46" s="264"/>
      <c r="BQ46" s="261">
        <v>40</v>
      </c>
      <c r="BR46" s="262"/>
      <c r="BS46" s="853"/>
      <c r="BT46" s="854"/>
      <c r="BU46" s="854"/>
      <c r="BV46" s="854"/>
      <c r="BW46" s="854"/>
      <c r="BX46" s="854"/>
      <c r="BY46" s="854"/>
      <c r="BZ46" s="854"/>
      <c r="CA46" s="854"/>
      <c r="CB46" s="854"/>
      <c r="CC46" s="854"/>
      <c r="CD46" s="854"/>
      <c r="CE46" s="854"/>
      <c r="CF46" s="854"/>
      <c r="CG46" s="855"/>
      <c r="CH46" s="866"/>
      <c r="CI46" s="867"/>
      <c r="CJ46" s="867"/>
      <c r="CK46" s="867"/>
      <c r="CL46" s="868"/>
      <c r="CM46" s="866"/>
      <c r="CN46" s="867"/>
      <c r="CO46" s="867"/>
      <c r="CP46" s="867"/>
      <c r="CQ46" s="868"/>
      <c r="CR46" s="866"/>
      <c r="CS46" s="867"/>
      <c r="CT46" s="867"/>
      <c r="CU46" s="867"/>
      <c r="CV46" s="868"/>
      <c r="CW46" s="866"/>
      <c r="CX46" s="867"/>
      <c r="CY46" s="867"/>
      <c r="CZ46" s="867"/>
      <c r="DA46" s="868"/>
      <c r="DB46" s="866"/>
      <c r="DC46" s="867"/>
      <c r="DD46" s="867"/>
      <c r="DE46" s="867"/>
      <c r="DF46" s="868"/>
      <c r="DG46" s="866"/>
      <c r="DH46" s="867"/>
      <c r="DI46" s="867"/>
      <c r="DJ46" s="867"/>
      <c r="DK46" s="868"/>
      <c r="DL46" s="866"/>
      <c r="DM46" s="867"/>
      <c r="DN46" s="867"/>
      <c r="DO46" s="867"/>
      <c r="DP46" s="868"/>
      <c r="DQ46" s="866"/>
      <c r="DR46" s="867"/>
      <c r="DS46" s="867"/>
      <c r="DT46" s="867"/>
      <c r="DU46" s="868"/>
      <c r="DV46" s="869"/>
      <c r="DW46" s="870"/>
      <c r="DX46" s="870"/>
      <c r="DY46" s="870"/>
      <c r="DZ46" s="871"/>
      <c r="EA46" s="245"/>
    </row>
    <row r="47" spans="1:131" s="246" customFormat="1" ht="26.25" customHeight="1" x14ac:dyDescent="0.15">
      <c r="A47" s="260">
        <v>20</v>
      </c>
      <c r="B47" s="840"/>
      <c r="C47" s="841"/>
      <c r="D47" s="841"/>
      <c r="E47" s="841"/>
      <c r="F47" s="841"/>
      <c r="G47" s="841"/>
      <c r="H47" s="841"/>
      <c r="I47" s="841"/>
      <c r="J47" s="841"/>
      <c r="K47" s="841"/>
      <c r="L47" s="841"/>
      <c r="M47" s="841"/>
      <c r="N47" s="841"/>
      <c r="O47" s="841"/>
      <c r="P47" s="842"/>
      <c r="Q47" s="843"/>
      <c r="R47" s="844"/>
      <c r="S47" s="844"/>
      <c r="T47" s="844"/>
      <c r="U47" s="844"/>
      <c r="V47" s="844"/>
      <c r="W47" s="844"/>
      <c r="X47" s="844"/>
      <c r="Y47" s="844"/>
      <c r="Z47" s="844"/>
      <c r="AA47" s="844"/>
      <c r="AB47" s="844"/>
      <c r="AC47" s="844"/>
      <c r="AD47" s="844"/>
      <c r="AE47" s="845"/>
      <c r="AF47" s="846"/>
      <c r="AG47" s="847"/>
      <c r="AH47" s="847"/>
      <c r="AI47" s="847"/>
      <c r="AJ47" s="848"/>
      <c r="AK47" s="915"/>
      <c r="AL47" s="916"/>
      <c r="AM47" s="916"/>
      <c r="AN47" s="916"/>
      <c r="AO47" s="916"/>
      <c r="AP47" s="916"/>
      <c r="AQ47" s="916"/>
      <c r="AR47" s="916"/>
      <c r="AS47" s="916"/>
      <c r="AT47" s="916"/>
      <c r="AU47" s="916"/>
      <c r="AV47" s="916"/>
      <c r="AW47" s="916"/>
      <c r="AX47" s="916"/>
      <c r="AY47" s="916"/>
      <c r="AZ47" s="917"/>
      <c r="BA47" s="917"/>
      <c r="BB47" s="917"/>
      <c r="BC47" s="917"/>
      <c r="BD47" s="917"/>
      <c r="BE47" s="913"/>
      <c r="BF47" s="913"/>
      <c r="BG47" s="913"/>
      <c r="BH47" s="913"/>
      <c r="BI47" s="914"/>
      <c r="BJ47" s="251"/>
      <c r="BK47" s="251"/>
      <c r="BL47" s="251"/>
      <c r="BM47" s="251"/>
      <c r="BN47" s="251"/>
      <c r="BO47" s="264"/>
      <c r="BP47" s="264"/>
      <c r="BQ47" s="261">
        <v>41</v>
      </c>
      <c r="BR47" s="262"/>
      <c r="BS47" s="853"/>
      <c r="BT47" s="854"/>
      <c r="BU47" s="854"/>
      <c r="BV47" s="854"/>
      <c r="BW47" s="854"/>
      <c r="BX47" s="854"/>
      <c r="BY47" s="854"/>
      <c r="BZ47" s="854"/>
      <c r="CA47" s="854"/>
      <c r="CB47" s="854"/>
      <c r="CC47" s="854"/>
      <c r="CD47" s="854"/>
      <c r="CE47" s="854"/>
      <c r="CF47" s="854"/>
      <c r="CG47" s="855"/>
      <c r="CH47" s="866"/>
      <c r="CI47" s="867"/>
      <c r="CJ47" s="867"/>
      <c r="CK47" s="867"/>
      <c r="CL47" s="868"/>
      <c r="CM47" s="866"/>
      <c r="CN47" s="867"/>
      <c r="CO47" s="867"/>
      <c r="CP47" s="867"/>
      <c r="CQ47" s="868"/>
      <c r="CR47" s="866"/>
      <c r="CS47" s="867"/>
      <c r="CT47" s="867"/>
      <c r="CU47" s="867"/>
      <c r="CV47" s="868"/>
      <c r="CW47" s="866"/>
      <c r="CX47" s="867"/>
      <c r="CY47" s="867"/>
      <c r="CZ47" s="867"/>
      <c r="DA47" s="868"/>
      <c r="DB47" s="866"/>
      <c r="DC47" s="867"/>
      <c r="DD47" s="867"/>
      <c r="DE47" s="867"/>
      <c r="DF47" s="868"/>
      <c r="DG47" s="866"/>
      <c r="DH47" s="867"/>
      <c r="DI47" s="867"/>
      <c r="DJ47" s="867"/>
      <c r="DK47" s="868"/>
      <c r="DL47" s="866"/>
      <c r="DM47" s="867"/>
      <c r="DN47" s="867"/>
      <c r="DO47" s="867"/>
      <c r="DP47" s="868"/>
      <c r="DQ47" s="866"/>
      <c r="DR47" s="867"/>
      <c r="DS47" s="867"/>
      <c r="DT47" s="867"/>
      <c r="DU47" s="868"/>
      <c r="DV47" s="869"/>
      <c r="DW47" s="870"/>
      <c r="DX47" s="870"/>
      <c r="DY47" s="870"/>
      <c r="DZ47" s="871"/>
      <c r="EA47" s="245"/>
    </row>
    <row r="48" spans="1:131" s="246" customFormat="1" ht="26.25" customHeight="1" x14ac:dyDescent="0.15">
      <c r="A48" s="260">
        <v>21</v>
      </c>
      <c r="B48" s="840"/>
      <c r="C48" s="841"/>
      <c r="D48" s="841"/>
      <c r="E48" s="841"/>
      <c r="F48" s="841"/>
      <c r="G48" s="841"/>
      <c r="H48" s="841"/>
      <c r="I48" s="841"/>
      <c r="J48" s="841"/>
      <c r="K48" s="841"/>
      <c r="L48" s="841"/>
      <c r="M48" s="841"/>
      <c r="N48" s="841"/>
      <c r="O48" s="841"/>
      <c r="P48" s="842"/>
      <c r="Q48" s="843"/>
      <c r="R48" s="844"/>
      <c r="S48" s="844"/>
      <c r="T48" s="844"/>
      <c r="U48" s="844"/>
      <c r="V48" s="844"/>
      <c r="W48" s="844"/>
      <c r="X48" s="844"/>
      <c r="Y48" s="844"/>
      <c r="Z48" s="844"/>
      <c r="AA48" s="844"/>
      <c r="AB48" s="844"/>
      <c r="AC48" s="844"/>
      <c r="AD48" s="844"/>
      <c r="AE48" s="845"/>
      <c r="AF48" s="846"/>
      <c r="AG48" s="847"/>
      <c r="AH48" s="847"/>
      <c r="AI48" s="847"/>
      <c r="AJ48" s="848"/>
      <c r="AK48" s="915"/>
      <c r="AL48" s="916"/>
      <c r="AM48" s="916"/>
      <c r="AN48" s="916"/>
      <c r="AO48" s="916"/>
      <c r="AP48" s="916"/>
      <c r="AQ48" s="916"/>
      <c r="AR48" s="916"/>
      <c r="AS48" s="916"/>
      <c r="AT48" s="916"/>
      <c r="AU48" s="916"/>
      <c r="AV48" s="916"/>
      <c r="AW48" s="916"/>
      <c r="AX48" s="916"/>
      <c r="AY48" s="916"/>
      <c r="AZ48" s="917"/>
      <c r="BA48" s="917"/>
      <c r="BB48" s="917"/>
      <c r="BC48" s="917"/>
      <c r="BD48" s="917"/>
      <c r="BE48" s="913"/>
      <c r="BF48" s="913"/>
      <c r="BG48" s="913"/>
      <c r="BH48" s="913"/>
      <c r="BI48" s="914"/>
      <c r="BJ48" s="251"/>
      <c r="BK48" s="251"/>
      <c r="BL48" s="251"/>
      <c r="BM48" s="251"/>
      <c r="BN48" s="251"/>
      <c r="BO48" s="264"/>
      <c r="BP48" s="264"/>
      <c r="BQ48" s="261">
        <v>42</v>
      </c>
      <c r="BR48" s="262"/>
      <c r="BS48" s="853"/>
      <c r="BT48" s="854"/>
      <c r="BU48" s="854"/>
      <c r="BV48" s="854"/>
      <c r="BW48" s="854"/>
      <c r="BX48" s="854"/>
      <c r="BY48" s="854"/>
      <c r="BZ48" s="854"/>
      <c r="CA48" s="854"/>
      <c r="CB48" s="854"/>
      <c r="CC48" s="854"/>
      <c r="CD48" s="854"/>
      <c r="CE48" s="854"/>
      <c r="CF48" s="854"/>
      <c r="CG48" s="855"/>
      <c r="CH48" s="866"/>
      <c r="CI48" s="867"/>
      <c r="CJ48" s="867"/>
      <c r="CK48" s="867"/>
      <c r="CL48" s="868"/>
      <c r="CM48" s="866"/>
      <c r="CN48" s="867"/>
      <c r="CO48" s="867"/>
      <c r="CP48" s="867"/>
      <c r="CQ48" s="868"/>
      <c r="CR48" s="866"/>
      <c r="CS48" s="867"/>
      <c r="CT48" s="867"/>
      <c r="CU48" s="867"/>
      <c r="CV48" s="868"/>
      <c r="CW48" s="866"/>
      <c r="CX48" s="867"/>
      <c r="CY48" s="867"/>
      <c r="CZ48" s="867"/>
      <c r="DA48" s="868"/>
      <c r="DB48" s="866"/>
      <c r="DC48" s="867"/>
      <c r="DD48" s="867"/>
      <c r="DE48" s="867"/>
      <c r="DF48" s="868"/>
      <c r="DG48" s="866"/>
      <c r="DH48" s="867"/>
      <c r="DI48" s="867"/>
      <c r="DJ48" s="867"/>
      <c r="DK48" s="868"/>
      <c r="DL48" s="866"/>
      <c r="DM48" s="867"/>
      <c r="DN48" s="867"/>
      <c r="DO48" s="867"/>
      <c r="DP48" s="868"/>
      <c r="DQ48" s="866"/>
      <c r="DR48" s="867"/>
      <c r="DS48" s="867"/>
      <c r="DT48" s="867"/>
      <c r="DU48" s="868"/>
      <c r="DV48" s="869"/>
      <c r="DW48" s="870"/>
      <c r="DX48" s="870"/>
      <c r="DY48" s="870"/>
      <c r="DZ48" s="871"/>
      <c r="EA48" s="245"/>
    </row>
    <row r="49" spans="1:131" s="246" customFormat="1" ht="26.25" customHeight="1" x14ac:dyDescent="0.15">
      <c r="A49" s="260">
        <v>22</v>
      </c>
      <c r="B49" s="840"/>
      <c r="C49" s="841"/>
      <c r="D49" s="841"/>
      <c r="E49" s="841"/>
      <c r="F49" s="841"/>
      <c r="G49" s="841"/>
      <c r="H49" s="841"/>
      <c r="I49" s="841"/>
      <c r="J49" s="841"/>
      <c r="K49" s="841"/>
      <c r="L49" s="841"/>
      <c r="M49" s="841"/>
      <c r="N49" s="841"/>
      <c r="O49" s="841"/>
      <c r="P49" s="842"/>
      <c r="Q49" s="843"/>
      <c r="R49" s="844"/>
      <c r="S49" s="844"/>
      <c r="T49" s="844"/>
      <c r="U49" s="844"/>
      <c r="V49" s="844"/>
      <c r="W49" s="844"/>
      <c r="X49" s="844"/>
      <c r="Y49" s="844"/>
      <c r="Z49" s="844"/>
      <c r="AA49" s="844"/>
      <c r="AB49" s="844"/>
      <c r="AC49" s="844"/>
      <c r="AD49" s="844"/>
      <c r="AE49" s="845"/>
      <c r="AF49" s="846"/>
      <c r="AG49" s="847"/>
      <c r="AH49" s="847"/>
      <c r="AI49" s="847"/>
      <c r="AJ49" s="848"/>
      <c r="AK49" s="915"/>
      <c r="AL49" s="916"/>
      <c r="AM49" s="916"/>
      <c r="AN49" s="916"/>
      <c r="AO49" s="916"/>
      <c r="AP49" s="916"/>
      <c r="AQ49" s="916"/>
      <c r="AR49" s="916"/>
      <c r="AS49" s="916"/>
      <c r="AT49" s="916"/>
      <c r="AU49" s="916"/>
      <c r="AV49" s="916"/>
      <c r="AW49" s="916"/>
      <c r="AX49" s="916"/>
      <c r="AY49" s="916"/>
      <c r="AZ49" s="917"/>
      <c r="BA49" s="917"/>
      <c r="BB49" s="917"/>
      <c r="BC49" s="917"/>
      <c r="BD49" s="917"/>
      <c r="BE49" s="913"/>
      <c r="BF49" s="913"/>
      <c r="BG49" s="913"/>
      <c r="BH49" s="913"/>
      <c r="BI49" s="914"/>
      <c r="BJ49" s="251"/>
      <c r="BK49" s="251"/>
      <c r="BL49" s="251"/>
      <c r="BM49" s="251"/>
      <c r="BN49" s="251"/>
      <c r="BO49" s="264"/>
      <c r="BP49" s="264"/>
      <c r="BQ49" s="261">
        <v>43</v>
      </c>
      <c r="BR49" s="262"/>
      <c r="BS49" s="853"/>
      <c r="BT49" s="854"/>
      <c r="BU49" s="854"/>
      <c r="BV49" s="854"/>
      <c r="BW49" s="854"/>
      <c r="BX49" s="854"/>
      <c r="BY49" s="854"/>
      <c r="BZ49" s="854"/>
      <c r="CA49" s="854"/>
      <c r="CB49" s="854"/>
      <c r="CC49" s="854"/>
      <c r="CD49" s="854"/>
      <c r="CE49" s="854"/>
      <c r="CF49" s="854"/>
      <c r="CG49" s="855"/>
      <c r="CH49" s="866"/>
      <c r="CI49" s="867"/>
      <c r="CJ49" s="867"/>
      <c r="CK49" s="867"/>
      <c r="CL49" s="868"/>
      <c r="CM49" s="866"/>
      <c r="CN49" s="867"/>
      <c r="CO49" s="867"/>
      <c r="CP49" s="867"/>
      <c r="CQ49" s="868"/>
      <c r="CR49" s="866"/>
      <c r="CS49" s="867"/>
      <c r="CT49" s="867"/>
      <c r="CU49" s="867"/>
      <c r="CV49" s="868"/>
      <c r="CW49" s="866"/>
      <c r="CX49" s="867"/>
      <c r="CY49" s="867"/>
      <c r="CZ49" s="867"/>
      <c r="DA49" s="868"/>
      <c r="DB49" s="866"/>
      <c r="DC49" s="867"/>
      <c r="DD49" s="867"/>
      <c r="DE49" s="867"/>
      <c r="DF49" s="868"/>
      <c r="DG49" s="866"/>
      <c r="DH49" s="867"/>
      <c r="DI49" s="867"/>
      <c r="DJ49" s="867"/>
      <c r="DK49" s="868"/>
      <c r="DL49" s="866"/>
      <c r="DM49" s="867"/>
      <c r="DN49" s="867"/>
      <c r="DO49" s="867"/>
      <c r="DP49" s="868"/>
      <c r="DQ49" s="866"/>
      <c r="DR49" s="867"/>
      <c r="DS49" s="867"/>
      <c r="DT49" s="867"/>
      <c r="DU49" s="868"/>
      <c r="DV49" s="869"/>
      <c r="DW49" s="870"/>
      <c r="DX49" s="870"/>
      <c r="DY49" s="870"/>
      <c r="DZ49" s="871"/>
      <c r="EA49" s="245"/>
    </row>
    <row r="50" spans="1:131" s="246" customFormat="1" ht="26.25" customHeight="1" x14ac:dyDescent="0.15">
      <c r="A50" s="260">
        <v>23</v>
      </c>
      <c r="B50" s="840"/>
      <c r="C50" s="841"/>
      <c r="D50" s="841"/>
      <c r="E50" s="841"/>
      <c r="F50" s="841"/>
      <c r="G50" s="841"/>
      <c r="H50" s="841"/>
      <c r="I50" s="841"/>
      <c r="J50" s="841"/>
      <c r="K50" s="841"/>
      <c r="L50" s="841"/>
      <c r="M50" s="841"/>
      <c r="N50" s="841"/>
      <c r="O50" s="841"/>
      <c r="P50" s="842"/>
      <c r="Q50" s="918"/>
      <c r="R50" s="919"/>
      <c r="S50" s="919"/>
      <c r="T50" s="919"/>
      <c r="U50" s="919"/>
      <c r="V50" s="919"/>
      <c r="W50" s="919"/>
      <c r="X50" s="919"/>
      <c r="Y50" s="919"/>
      <c r="Z50" s="919"/>
      <c r="AA50" s="919"/>
      <c r="AB50" s="919"/>
      <c r="AC50" s="919"/>
      <c r="AD50" s="919"/>
      <c r="AE50" s="920"/>
      <c r="AF50" s="846"/>
      <c r="AG50" s="847"/>
      <c r="AH50" s="847"/>
      <c r="AI50" s="847"/>
      <c r="AJ50" s="848"/>
      <c r="AK50" s="921"/>
      <c r="AL50" s="919"/>
      <c r="AM50" s="919"/>
      <c r="AN50" s="919"/>
      <c r="AO50" s="919"/>
      <c r="AP50" s="919"/>
      <c r="AQ50" s="919"/>
      <c r="AR50" s="919"/>
      <c r="AS50" s="919"/>
      <c r="AT50" s="919"/>
      <c r="AU50" s="919"/>
      <c r="AV50" s="919"/>
      <c r="AW50" s="919"/>
      <c r="AX50" s="919"/>
      <c r="AY50" s="919"/>
      <c r="AZ50" s="922"/>
      <c r="BA50" s="922"/>
      <c r="BB50" s="922"/>
      <c r="BC50" s="922"/>
      <c r="BD50" s="922"/>
      <c r="BE50" s="913"/>
      <c r="BF50" s="913"/>
      <c r="BG50" s="913"/>
      <c r="BH50" s="913"/>
      <c r="BI50" s="914"/>
      <c r="BJ50" s="251"/>
      <c r="BK50" s="251"/>
      <c r="BL50" s="251"/>
      <c r="BM50" s="251"/>
      <c r="BN50" s="251"/>
      <c r="BO50" s="264"/>
      <c r="BP50" s="264"/>
      <c r="BQ50" s="261">
        <v>44</v>
      </c>
      <c r="BR50" s="262"/>
      <c r="BS50" s="853"/>
      <c r="BT50" s="854"/>
      <c r="BU50" s="854"/>
      <c r="BV50" s="854"/>
      <c r="BW50" s="854"/>
      <c r="BX50" s="854"/>
      <c r="BY50" s="854"/>
      <c r="BZ50" s="854"/>
      <c r="CA50" s="854"/>
      <c r="CB50" s="854"/>
      <c r="CC50" s="854"/>
      <c r="CD50" s="854"/>
      <c r="CE50" s="854"/>
      <c r="CF50" s="854"/>
      <c r="CG50" s="855"/>
      <c r="CH50" s="866"/>
      <c r="CI50" s="867"/>
      <c r="CJ50" s="867"/>
      <c r="CK50" s="867"/>
      <c r="CL50" s="868"/>
      <c r="CM50" s="866"/>
      <c r="CN50" s="867"/>
      <c r="CO50" s="867"/>
      <c r="CP50" s="867"/>
      <c r="CQ50" s="868"/>
      <c r="CR50" s="866"/>
      <c r="CS50" s="867"/>
      <c r="CT50" s="867"/>
      <c r="CU50" s="867"/>
      <c r="CV50" s="868"/>
      <c r="CW50" s="866"/>
      <c r="CX50" s="867"/>
      <c r="CY50" s="867"/>
      <c r="CZ50" s="867"/>
      <c r="DA50" s="868"/>
      <c r="DB50" s="866"/>
      <c r="DC50" s="867"/>
      <c r="DD50" s="867"/>
      <c r="DE50" s="867"/>
      <c r="DF50" s="868"/>
      <c r="DG50" s="866"/>
      <c r="DH50" s="867"/>
      <c r="DI50" s="867"/>
      <c r="DJ50" s="867"/>
      <c r="DK50" s="868"/>
      <c r="DL50" s="866"/>
      <c r="DM50" s="867"/>
      <c r="DN50" s="867"/>
      <c r="DO50" s="867"/>
      <c r="DP50" s="868"/>
      <c r="DQ50" s="866"/>
      <c r="DR50" s="867"/>
      <c r="DS50" s="867"/>
      <c r="DT50" s="867"/>
      <c r="DU50" s="868"/>
      <c r="DV50" s="869"/>
      <c r="DW50" s="870"/>
      <c r="DX50" s="870"/>
      <c r="DY50" s="870"/>
      <c r="DZ50" s="871"/>
      <c r="EA50" s="245"/>
    </row>
    <row r="51" spans="1:131" s="246" customFormat="1" ht="26.25" customHeight="1" x14ac:dyDescent="0.15">
      <c r="A51" s="260">
        <v>24</v>
      </c>
      <c r="B51" s="840"/>
      <c r="C51" s="841"/>
      <c r="D51" s="841"/>
      <c r="E51" s="841"/>
      <c r="F51" s="841"/>
      <c r="G51" s="841"/>
      <c r="H51" s="841"/>
      <c r="I51" s="841"/>
      <c r="J51" s="841"/>
      <c r="K51" s="841"/>
      <c r="L51" s="841"/>
      <c r="M51" s="841"/>
      <c r="N51" s="841"/>
      <c r="O51" s="841"/>
      <c r="P51" s="842"/>
      <c r="Q51" s="918"/>
      <c r="R51" s="919"/>
      <c r="S51" s="919"/>
      <c r="T51" s="919"/>
      <c r="U51" s="919"/>
      <c r="V51" s="919"/>
      <c r="W51" s="919"/>
      <c r="X51" s="919"/>
      <c r="Y51" s="919"/>
      <c r="Z51" s="919"/>
      <c r="AA51" s="919"/>
      <c r="AB51" s="919"/>
      <c r="AC51" s="919"/>
      <c r="AD51" s="919"/>
      <c r="AE51" s="920"/>
      <c r="AF51" s="846"/>
      <c r="AG51" s="847"/>
      <c r="AH51" s="847"/>
      <c r="AI51" s="847"/>
      <c r="AJ51" s="848"/>
      <c r="AK51" s="921"/>
      <c r="AL51" s="919"/>
      <c r="AM51" s="919"/>
      <c r="AN51" s="919"/>
      <c r="AO51" s="919"/>
      <c r="AP51" s="919"/>
      <c r="AQ51" s="919"/>
      <c r="AR51" s="919"/>
      <c r="AS51" s="919"/>
      <c r="AT51" s="919"/>
      <c r="AU51" s="919"/>
      <c r="AV51" s="919"/>
      <c r="AW51" s="919"/>
      <c r="AX51" s="919"/>
      <c r="AY51" s="919"/>
      <c r="AZ51" s="922"/>
      <c r="BA51" s="922"/>
      <c r="BB51" s="922"/>
      <c r="BC51" s="922"/>
      <c r="BD51" s="922"/>
      <c r="BE51" s="913"/>
      <c r="BF51" s="913"/>
      <c r="BG51" s="913"/>
      <c r="BH51" s="913"/>
      <c r="BI51" s="914"/>
      <c r="BJ51" s="251"/>
      <c r="BK51" s="251"/>
      <c r="BL51" s="251"/>
      <c r="BM51" s="251"/>
      <c r="BN51" s="251"/>
      <c r="BO51" s="264"/>
      <c r="BP51" s="264"/>
      <c r="BQ51" s="261">
        <v>45</v>
      </c>
      <c r="BR51" s="262"/>
      <c r="BS51" s="853"/>
      <c r="BT51" s="854"/>
      <c r="BU51" s="854"/>
      <c r="BV51" s="854"/>
      <c r="BW51" s="854"/>
      <c r="BX51" s="854"/>
      <c r="BY51" s="854"/>
      <c r="BZ51" s="854"/>
      <c r="CA51" s="854"/>
      <c r="CB51" s="854"/>
      <c r="CC51" s="854"/>
      <c r="CD51" s="854"/>
      <c r="CE51" s="854"/>
      <c r="CF51" s="854"/>
      <c r="CG51" s="855"/>
      <c r="CH51" s="866"/>
      <c r="CI51" s="867"/>
      <c r="CJ51" s="867"/>
      <c r="CK51" s="867"/>
      <c r="CL51" s="868"/>
      <c r="CM51" s="866"/>
      <c r="CN51" s="867"/>
      <c r="CO51" s="867"/>
      <c r="CP51" s="867"/>
      <c r="CQ51" s="868"/>
      <c r="CR51" s="866"/>
      <c r="CS51" s="867"/>
      <c r="CT51" s="867"/>
      <c r="CU51" s="867"/>
      <c r="CV51" s="868"/>
      <c r="CW51" s="866"/>
      <c r="CX51" s="867"/>
      <c r="CY51" s="867"/>
      <c r="CZ51" s="867"/>
      <c r="DA51" s="868"/>
      <c r="DB51" s="866"/>
      <c r="DC51" s="867"/>
      <c r="DD51" s="867"/>
      <c r="DE51" s="867"/>
      <c r="DF51" s="868"/>
      <c r="DG51" s="866"/>
      <c r="DH51" s="867"/>
      <c r="DI51" s="867"/>
      <c r="DJ51" s="867"/>
      <c r="DK51" s="868"/>
      <c r="DL51" s="866"/>
      <c r="DM51" s="867"/>
      <c r="DN51" s="867"/>
      <c r="DO51" s="867"/>
      <c r="DP51" s="868"/>
      <c r="DQ51" s="866"/>
      <c r="DR51" s="867"/>
      <c r="DS51" s="867"/>
      <c r="DT51" s="867"/>
      <c r="DU51" s="868"/>
      <c r="DV51" s="869"/>
      <c r="DW51" s="870"/>
      <c r="DX51" s="870"/>
      <c r="DY51" s="870"/>
      <c r="DZ51" s="871"/>
      <c r="EA51" s="245"/>
    </row>
    <row r="52" spans="1:131" s="246" customFormat="1" ht="26.25" customHeight="1" x14ac:dyDescent="0.15">
      <c r="A52" s="260">
        <v>25</v>
      </c>
      <c r="B52" s="840"/>
      <c r="C52" s="841"/>
      <c r="D52" s="841"/>
      <c r="E52" s="841"/>
      <c r="F52" s="841"/>
      <c r="G52" s="841"/>
      <c r="H52" s="841"/>
      <c r="I52" s="841"/>
      <c r="J52" s="841"/>
      <c r="K52" s="841"/>
      <c r="L52" s="841"/>
      <c r="M52" s="841"/>
      <c r="N52" s="841"/>
      <c r="O52" s="841"/>
      <c r="P52" s="842"/>
      <c r="Q52" s="918"/>
      <c r="R52" s="919"/>
      <c r="S52" s="919"/>
      <c r="T52" s="919"/>
      <c r="U52" s="919"/>
      <c r="V52" s="919"/>
      <c r="W52" s="919"/>
      <c r="X52" s="919"/>
      <c r="Y52" s="919"/>
      <c r="Z52" s="919"/>
      <c r="AA52" s="919"/>
      <c r="AB52" s="919"/>
      <c r="AC52" s="919"/>
      <c r="AD52" s="919"/>
      <c r="AE52" s="920"/>
      <c r="AF52" s="846"/>
      <c r="AG52" s="847"/>
      <c r="AH52" s="847"/>
      <c r="AI52" s="847"/>
      <c r="AJ52" s="848"/>
      <c r="AK52" s="921"/>
      <c r="AL52" s="919"/>
      <c r="AM52" s="919"/>
      <c r="AN52" s="919"/>
      <c r="AO52" s="919"/>
      <c r="AP52" s="919"/>
      <c r="AQ52" s="919"/>
      <c r="AR52" s="919"/>
      <c r="AS52" s="919"/>
      <c r="AT52" s="919"/>
      <c r="AU52" s="919"/>
      <c r="AV52" s="919"/>
      <c r="AW52" s="919"/>
      <c r="AX52" s="919"/>
      <c r="AY52" s="919"/>
      <c r="AZ52" s="922"/>
      <c r="BA52" s="922"/>
      <c r="BB52" s="922"/>
      <c r="BC52" s="922"/>
      <c r="BD52" s="922"/>
      <c r="BE52" s="913"/>
      <c r="BF52" s="913"/>
      <c r="BG52" s="913"/>
      <c r="BH52" s="913"/>
      <c r="BI52" s="914"/>
      <c r="BJ52" s="251"/>
      <c r="BK52" s="251"/>
      <c r="BL52" s="251"/>
      <c r="BM52" s="251"/>
      <c r="BN52" s="251"/>
      <c r="BO52" s="264"/>
      <c r="BP52" s="264"/>
      <c r="BQ52" s="261">
        <v>46</v>
      </c>
      <c r="BR52" s="262"/>
      <c r="BS52" s="853"/>
      <c r="BT52" s="854"/>
      <c r="BU52" s="854"/>
      <c r="BV52" s="854"/>
      <c r="BW52" s="854"/>
      <c r="BX52" s="854"/>
      <c r="BY52" s="854"/>
      <c r="BZ52" s="854"/>
      <c r="CA52" s="854"/>
      <c r="CB52" s="854"/>
      <c r="CC52" s="854"/>
      <c r="CD52" s="854"/>
      <c r="CE52" s="854"/>
      <c r="CF52" s="854"/>
      <c r="CG52" s="855"/>
      <c r="CH52" s="866"/>
      <c r="CI52" s="867"/>
      <c r="CJ52" s="867"/>
      <c r="CK52" s="867"/>
      <c r="CL52" s="868"/>
      <c r="CM52" s="866"/>
      <c r="CN52" s="867"/>
      <c r="CO52" s="867"/>
      <c r="CP52" s="867"/>
      <c r="CQ52" s="868"/>
      <c r="CR52" s="866"/>
      <c r="CS52" s="867"/>
      <c r="CT52" s="867"/>
      <c r="CU52" s="867"/>
      <c r="CV52" s="868"/>
      <c r="CW52" s="866"/>
      <c r="CX52" s="867"/>
      <c r="CY52" s="867"/>
      <c r="CZ52" s="867"/>
      <c r="DA52" s="868"/>
      <c r="DB52" s="866"/>
      <c r="DC52" s="867"/>
      <c r="DD52" s="867"/>
      <c r="DE52" s="867"/>
      <c r="DF52" s="868"/>
      <c r="DG52" s="866"/>
      <c r="DH52" s="867"/>
      <c r="DI52" s="867"/>
      <c r="DJ52" s="867"/>
      <c r="DK52" s="868"/>
      <c r="DL52" s="866"/>
      <c r="DM52" s="867"/>
      <c r="DN52" s="867"/>
      <c r="DO52" s="867"/>
      <c r="DP52" s="868"/>
      <c r="DQ52" s="866"/>
      <c r="DR52" s="867"/>
      <c r="DS52" s="867"/>
      <c r="DT52" s="867"/>
      <c r="DU52" s="868"/>
      <c r="DV52" s="869"/>
      <c r="DW52" s="870"/>
      <c r="DX52" s="870"/>
      <c r="DY52" s="870"/>
      <c r="DZ52" s="871"/>
      <c r="EA52" s="245"/>
    </row>
    <row r="53" spans="1:131" s="246" customFormat="1" ht="26.25" customHeight="1" x14ac:dyDescent="0.15">
      <c r="A53" s="260">
        <v>26</v>
      </c>
      <c r="B53" s="840"/>
      <c r="C53" s="841"/>
      <c r="D53" s="841"/>
      <c r="E53" s="841"/>
      <c r="F53" s="841"/>
      <c r="G53" s="841"/>
      <c r="H53" s="841"/>
      <c r="I53" s="841"/>
      <c r="J53" s="841"/>
      <c r="K53" s="841"/>
      <c r="L53" s="841"/>
      <c r="M53" s="841"/>
      <c r="N53" s="841"/>
      <c r="O53" s="841"/>
      <c r="P53" s="842"/>
      <c r="Q53" s="918"/>
      <c r="R53" s="919"/>
      <c r="S53" s="919"/>
      <c r="T53" s="919"/>
      <c r="U53" s="919"/>
      <c r="V53" s="919"/>
      <c r="W53" s="919"/>
      <c r="X53" s="919"/>
      <c r="Y53" s="919"/>
      <c r="Z53" s="919"/>
      <c r="AA53" s="919"/>
      <c r="AB53" s="919"/>
      <c r="AC53" s="919"/>
      <c r="AD53" s="919"/>
      <c r="AE53" s="920"/>
      <c r="AF53" s="846"/>
      <c r="AG53" s="847"/>
      <c r="AH53" s="847"/>
      <c r="AI53" s="847"/>
      <c r="AJ53" s="848"/>
      <c r="AK53" s="921"/>
      <c r="AL53" s="919"/>
      <c r="AM53" s="919"/>
      <c r="AN53" s="919"/>
      <c r="AO53" s="919"/>
      <c r="AP53" s="919"/>
      <c r="AQ53" s="919"/>
      <c r="AR53" s="919"/>
      <c r="AS53" s="919"/>
      <c r="AT53" s="919"/>
      <c r="AU53" s="919"/>
      <c r="AV53" s="919"/>
      <c r="AW53" s="919"/>
      <c r="AX53" s="919"/>
      <c r="AY53" s="919"/>
      <c r="AZ53" s="922"/>
      <c r="BA53" s="922"/>
      <c r="BB53" s="922"/>
      <c r="BC53" s="922"/>
      <c r="BD53" s="922"/>
      <c r="BE53" s="913"/>
      <c r="BF53" s="913"/>
      <c r="BG53" s="913"/>
      <c r="BH53" s="913"/>
      <c r="BI53" s="914"/>
      <c r="BJ53" s="251"/>
      <c r="BK53" s="251"/>
      <c r="BL53" s="251"/>
      <c r="BM53" s="251"/>
      <c r="BN53" s="251"/>
      <c r="BO53" s="264"/>
      <c r="BP53" s="264"/>
      <c r="BQ53" s="261">
        <v>47</v>
      </c>
      <c r="BR53" s="262"/>
      <c r="BS53" s="853"/>
      <c r="BT53" s="854"/>
      <c r="BU53" s="854"/>
      <c r="BV53" s="854"/>
      <c r="BW53" s="854"/>
      <c r="BX53" s="854"/>
      <c r="BY53" s="854"/>
      <c r="BZ53" s="854"/>
      <c r="CA53" s="854"/>
      <c r="CB53" s="854"/>
      <c r="CC53" s="854"/>
      <c r="CD53" s="854"/>
      <c r="CE53" s="854"/>
      <c r="CF53" s="854"/>
      <c r="CG53" s="855"/>
      <c r="CH53" s="866"/>
      <c r="CI53" s="867"/>
      <c r="CJ53" s="867"/>
      <c r="CK53" s="867"/>
      <c r="CL53" s="868"/>
      <c r="CM53" s="866"/>
      <c r="CN53" s="867"/>
      <c r="CO53" s="867"/>
      <c r="CP53" s="867"/>
      <c r="CQ53" s="868"/>
      <c r="CR53" s="866"/>
      <c r="CS53" s="867"/>
      <c r="CT53" s="867"/>
      <c r="CU53" s="867"/>
      <c r="CV53" s="868"/>
      <c r="CW53" s="866"/>
      <c r="CX53" s="867"/>
      <c r="CY53" s="867"/>
      <c r="CZ53" s="867"/>
      <c r="DA53" s="868"/>
      <c r="DB53" s="866"/>
      <c r="DC53" s="867"/>
      <c r="DD53" s="867"/>
      <c r="DE53" s="867"/>
      <c r="DF53" s="868"/>
      <c r="DG53" s="866"/>
      <c r="DH53" s="867"/>
      <c r="DI53" s="867"/>
      <c r="DJ53" s="867"/>
      <c r="DK53" s="868"/>
      <c r="DL53" s="866"/>
      <c r="DM53" s="867"/>
      <c r="DN53" s="867"/>
      <c r="DO53" s="867"/>
      <c r="DP53" s="868"/>
      <c r="DQ53" s="866"/>
      <c r="DR53" s="867"/>
      <c r="DS53" s="867"/>
      <c r="DT53" s="867"/>
      <c r="DU53" s="868"/>
      <c r="DV53" s="869"/>
      <c r="DW53" s="870"/>
      <c r="DX53" s="870"/>
      <c r="DY53" s="870"/>
      <c r="DZ53" s="871"/>
      <c r="EA53" s="245"/>
    </row>
    <row r="54" spans="1:131" s="246" customFormat="1" ht="26.25" customHeight="1" x14ac:dyDescent="0.15">
      <c r="A54" s="260">
        <v>27</v>
      </c>
      <c r="B54" s="840"/>
      <c r="C54" s="841"/>
      <c r="D54" s="841"/>
      <c r="E54" s="841"/>
      <c r="F54" s="841"/>
      <c r="G54" s="841"/>
      <c r="H54" s="841"/>
      <c r="I54" s="841"/>
      <c r="J54" s="841"/>
      <c r="K54" s="841"/>
      <c r="L54" s="841"/>
      <c r="M54" s="841"/>
      <c r="N54" s="841"/>
      <c r="O54" s="841"/>
      <c r="P54" s="842"/>
      <c r="Q54" s="918"/>
      <c r="R54" s="919"/>
      <c r="S54" s="919"/>
      <c r="T54" s="919"/>
      <c r="U54" s="919"/>
      <c r="V54" s="919"/>
      <c r="W54" s="919"/>
      <c r="X54" s="919"/>
      <c r="Y54" s="919"/>
      <c r="Z54" s="919"/>
      <c r="AA54" s="919"/>
      <c r="AB54" s="919"/>
      <c r="AC54" s="919"/>
      <c r="AD54" s="919"/>
      <c r="AE54" s="920"/>
      <c r="AF54" s="846"/>
      <c r="AG54" s="847"/>
      <c r="AH54" s="847"/>
      <c r="AI54" s="847"/>
      <c r="AJ54" s="848"/>
      <c r="AK54" s="921"/>
      <c r="AL54" s="919"/>
      <c r="AM54" s="919"/>
      <c r="AN54" s="919"/>
      <c r="AO54" s="919"/>
      <c r="AP54" s="919"/>
      <c r="AQ54" s="919"/>
      <c r="AR54" s="919"/>
      <c r="AS54" s="919"/>
      <c r="AT54" s="919"/>
      <c r="AU54" s="919"/>
      <c r="AV54" s="919"/>
      <c r="AW54" s="919"/>
      <c r="AX54" s="919"/>
      <c r="AY54" s="919"/>
      <c r="AZ54" s="922"/>
      <c r="BA54" s="922"/>
      <c r="BB54" s="922"/>
      <c r="BC54" s="922"/>
      <c r="BD54" s="922"/>
      <c r="BE54" s="913"/>
      <c r="BF54" s="913"/>
      <c r="BG54" s="913"/>
      <c r="BH54" s="913"/>
      <c r="BI54" s="914"/>
      <c r="BJ54" s="251"/>
      <c r="BK54" s="251"/>
      <c r="BL54" s="251"/>
      <c r="BM54" s="251"/>
      <c r="BN54" s="251"/>
      <c r="BO54" s="264"/>
      <c r="BP54" s="264"/>
      <c r="BQ54" s="261">
        <v>48</v>
      </c>
      <c r="BR54" s="262"/>
      <c r="BS54" s="853"/>
      <c r="BT54" s="854"/>
      <c r="BU54" s="854"/>
      <c r="BV54" s="854"/>
      <c r="BW54" s="854"/>
      <c r="BX54" s="854"/>
      <c r="BY54" s="854"/>
      <c r="BZ54" s="854"/>
      <c r="CA54" s="854"/>
      <c r="CB54" s="854"/>
      <c r="CC54" s="854"/>
      <c r="CD54" s="854"/>
      <c r="CE54" s="854"/>
      <c r="CF54" s="854"/>
      <c r="CG54" s="855"/>
      <c r="CH54" s="866"/>
      <c r="CI54" s="867"/>
      <c r="CJ54" s="867"/>
      <c r="CK54" s="867"/>
      <c r="CL54" s="868"/>
      <c r="CM54" s="866"/>
      <c r="CN54" s="867"/>
      <c r="CO54" s="867"/>
      <c r="CP54" s="867"/>
      <c r="CQ54" s="868"/>
      <c r="CR54" s="866"/>
      <c r="CS54" s="867"/>
      <c r="CT54" s="867"/>
      <c r="CU54" s="867"/>
      <c r="CV54" s="868"/>
      <c r="CW54" s="866"/>
      <c r="CX54" s="867"/>
      <c r="CY54" s="867"/>
      <c r="CZ54" s="867"/>
      <c r="DA54" s="868"/>
      <c r="DB54" s="866"/>
      <c r="DC54" s="867"/>
      <c r="DD54" s="867"/>
      <c r="DE54" s="867"/>
      <c r="DF54" s="868"/>
      <c r="DG54" s="866"/>
      <c r="DH54" s="867"/>
      <c r="DI54" s="867"/>
      <c r="DJ54" s="867"/>
      <c r="DK54" s="868"/>
      <c r="DL54" s="866"/>
      <c r="DM54" s="867"/>
      <c r="DN54" s="867"/>
      <c r="DO54" s="867"/>
      <c r="DP54" s="868"/>
      <c r="DQ54" s="866"/>
      <c r="DR54" s="867"/>
      <c r="DS54" s="867"/>
      <c r="DT54" s="867"/>
      <c r="DU54" s="868"/>
      <c r="DV54" s="869"/>
      <c r="DW54" s="870"/>
      <c r="DX54" s="870"/>
      <c r="DY54" s="870"/>
      <c r="DZ54" s="871"/>
      <c r="EA54" s="245"/>
    </row>
    <row r="55" spans="1:131" s="246" customFormat="1" ht="26.25" customHeight="1" x14ac:dyDescent="0.15">
      <c r="A55" s="260">
        <v>28</v>
      </c>
      <c r="B55" s="840"/>
      <c r="C55" s="841"/>
      <c r="D55" s="841"/>
      <c r="E55" s="841"/>
      <c r="F55" s="841"/>
      <c r="G55" s="841"/>
      <c r="H55" s="841"/>
      <c r="I55" s="841"/>
      <c r="J55" s="841"/>
      <c r="K55" s="841"/>
      <c r="L55" s="841"/>
      <c r="M55" s="841"/>
      <c r="N55" s="841"/>
      <c r="O55" s="841"/>
      <c r="P55" s="842"/>
      <c r="Q55" s="918"/>
      <c r="R55" s="919"/>
      <c r="S55" s="919"/>
      <c r="T55" s="919"/>
      <c r="U55" s="919"/>
      <c r="V55" s="919"/>
      <c r="W55" s="919"/>
      <c r="X55" s="919"/>
      <c r="Y55" s="919"/>
      <c r="Z55" s="919"/>
      <c r="AA55" s="919"/>
      <c r="AB55" s="919"/>
      <c r="AC55" s="919"/>
      <c r="AD55" s="919"/>
      <c r="AE55" s="920"/>
      <c r="AF55" s="846"/>
      <c r="AG55" s="847"/>
      <c r="AH55" s="847"/>
      <c r="AI55" s="847"/>
      <c r="AJ55" s="848"/>
      <c r="AK55" s="921"/>
      <c r="AL55" s="919"/>
      <c r="AM55" s="919"/>
      <c r="AN55" s="919"/>
      <c r="AO55" s="919"/>
      <c r="AP55" s="919"/>
      <c r="AQ55" s="919"/>
      <c r="AR55" s="919"/>
      <c r="AS55" s="919"/>
      <c r="AT55" s="919"/>
      <c r="AU55" s="919"/>
      <c r="AV55" s="919"/>
      <c r="AW55" s="919"/>
      <c r="AX55" s="919"/>
      <c r="AY55" s="919"/>
      <c r="AZ55" s="922"/>
      <c r="BA55" s="922"/>
      <c r="BB55" s="922"/>
      <c r="BC55" s="922"/>
      <c r="BD55" s="922"/>
      <c r="BE55" s="913"/>
      <c r="BF55" s="913"/>
      <c r="BG55" s="913"/>
      <c r="BH55" s="913"/>
      <c r="BI55" s="914"/>
      <c r="BJ55" s="251"/>
      <c r="BK55" s="251"/>
      <c r="BL55" s="251"/>
      <c r="BM55" s="251"/>
      <c r="BN55" s="251"/>
      <c r="BO55" s="264"/>
      <c r="BP55" s="264"/>
      <c r="BQ55" s="261">
        <v>49</v>
      </c>
      <c r="BR55" s="262"/>
      <c r="BS55" s="853"/>
      <c r="BT55" s="854"/>
      <c r="BU55" s="854"/>
      <c r="BV55" s="854"/>
      <c r="BW55" s="854"/>
      <c r="BX55" s="854"/>
      <c r="BY55" s="854"/>
      <c r="BZ55" s="854"/>
      <c r="CA55" s="854"/>
      <c r="CB55" s="854"/>
      <c r="CC55" s="854"/>
      <c r="CD55" s="854"/>
      <c r="CE55" s="854"/>
      <c r="CF55" s="854"/>
      <c r="CG55" s="855"/>
      <c r="CH55" s="866"/>
      <c r="CI55" s="867"/>
      <c r="CJ55" s="867"/>
      <c r="CK55" s="867"/>
      <c r="CL55" s="868"/>
      <c r="CM55" s="866"/>
      <c r="CN55" s="867"/>
      <c r="CO55" s="867"/>
      <c r="CP55" s="867"/>
      <c r="CQ55" s="868"/>
      <c r="CR55" s="866"/>
      <c r="CS55" s="867"/>
      <c r="CT55" s="867"/>
      <c r="CU55" s="867"/>
      <c r="CV55" s="868"/>
      <c r="CW55" s="866"/>
      <c r="CX55" s="867"/>
      <c r="CY55" s="867"/>
      <c r="CZ55" s="867"/>
      <c r="DA55" s="868"/>
      <c r="DB55" s="866"/>
      <c r="DC55" s="867"/>
      <c r="DD55" s="867"/>
      <c r="DE55" s="867"/>
      <c r="DF55" s="868"/>
      <c r="DG55" s="866"/>
      <c r="DH55" s="867"/>
      <c r="DI55" s="867"/>
      <c r="DJ55" s="867"/>
      <c r="DK55" s="868"/>
      <c r="DL55" s="866"/>
      <c r="DM55" s="867"/>
      <c r="DN55" s="867"/>
      <c r="DO55" s="867"/>
      <c r="DP55" s="868"/>
      <c r="DQ55" s="866"/>
      <c r="DR55" s="867"/>
      <c r="DS55" s="867"/>
      <c r="DT55" s="867"/>
      <c r="DU55" s="868"/>
      <c r="DV55" s="869"/>
      <c r="DW55" s="870"/>
      <c r="DX55" s="870"/>
      <c r="DY55" s="870"/>
      <c r="DZ55" s="871"/>
      <c r="EA55" s="245"/>
    </row>
    <row r="56" spans="1:131" s="246" customFormat="1" ht="26.25" customHeight="1" x14ac:dyDescent="0.15">
      <c r="A56" s="260">
        <v>29</v>
      </c>
      <c r="B56" s="840"/>
      <c r="C56" s="841"/>
      <c r="D56" s="841"/>
      <c r="E56" s="841"/>
      <c r="F56" s="841"/>
      <c r="G56" s="841"/>
      <c r="H56" s="841"/>
      <c r="I56" s="841"/>
      <c r="J56" s="841"/>
      <c r="K56" s="841"/>
      <c r="L56" s="841"/>
      <c r="M56" s="841"/>
      <c r="N56" s="841"/>
      <c r="O56" s="841"/>
      <c r="P56" s="842"/>
      <c r="Q56" s="918"/>
      <c r="R56" s="919"/>
      <c r="S56" s="919"/>
      <c r="T56" s="919"/>
      <c r="U56" s="919"/>
      <c r="V56" s="919"/>
      <c r="W56" s="919"/>
      <c r="X56" s="919"/>
      <c r="Y56" s="919"/>
      <c r="Z56" s="919"/>
      <c r="AA56" s="919"/>
      <c r="AB56" s="919"/>
      <c r="AC56" s="919"/>
      <c r="AD56" s="919"/>
      <c r="AE56" s="920"/>
      <c r="AF56" s="846"/>
      <c r="AG56" s="847"/>
      <c r="AH56" s="847"/>
      <c r="AI56" s="847"/>
      <c r="AJ56" s="848"/>
      <c r="AK56" s="921"/>
      <c r="AL56" s="919"/>
      <c r="AM56" s="919"/>
      <c r="AN56" s="919"/>
      <c r="AO56" s="919"/>
      <c r="AP56" s="919"/>
      <c r="AQ56" s="919"/>
      <c r="AR56" s="919"/>
      <c r="AS56" s="919"/>
      <c r="AT56" s="919"/>
      <c r="AU56" s="919"/>
      <c r="AV56" s="919"/>
      <c r="AW56" s="919"/>
      <c r="AX56" s="919"/>
      <c r="AY56" s="919"/>
      <c r="AZ56" s="922"/>
      <c r="BA56" s="922"/>
      <c r="BB56" s="922"/>
      <c r="BC56" s="922"/>
      <c r="BD56" s="922"/>
      <c r="BE56" s="913"/>
      <c r="BF56" s="913"/>
      <c r="BG56" s="913"/>
      <c r="BH56" s="913"/>
      <c r="BI56" s="914"/>
      <c r="BJ56" s="251"/>
      <c r="BK56" s="251"/>
      <c r="BL56" s="251"/>
      <c r="BM56" s="251"/>
      <c r="BN56" s="251"/>
      <c r="BO56" s="264"/>
      <c r="BP56" s="264"/>
      <c r="BQ56" s="261">
        <v>50</v>
      </c>
      <c r="BR56" s="262"/>
      <c r="BS56" s="853"/>
      <c r="BT56" s="854"/>
      <c r="BU56" s="854"/>
      <c r="BV56" s="854"/>
      <c r="BW56" s="854"/>
      <c r="BX56" s="854"/>
      <c r="BY56" s="854"/>
      <c r="BZ56" s="854"/>
      <c r="CA56" s="854"/>
      <c r="CB56" s="854"/>
      <c r="CC56" s="854"/>
      <c r="CD56" s="854"/>
      <c r="CE56" s="854"/>
      <c r="CF56" s="854"/>
      <c r="CG56" s="855"/>
      <c r="CH56" s="866"/>
      <c r="CI56" s="867"/>
      <c r="CJ56" s="867"/>
      <c r="CK56" s="867"/>
      <c r="CL56" s="868"/>
      <c r="CM56" s="866"/>
      <c r="CN56" s="867"/>
      <c r="CO56" s="867"/>
      <c r="CP56" s="867"/>
      <c r="CQ56" s="868"/>
      <c r="CR56" s="866"/>
      <c r="CS56" s="867"/>
      <c r="CT56" s="867"/>
      <c r="CU56" s="867"/>
      <c r="CV56" s="868"/>
      <c r="CW56" s="866"/>
      <c r="CX56" s="867"/>
      <c r="CY56" s="867"/>
      <c r="CZ56" s="867"/>
      <c r="DA56" s="868"/>
      <c r="DB56" s="866"/>
      <c r="DC56" s="867"/>
      <c r="DD56" s="867"/>
      <c r="DE56" s="867"/>
      <c r="DF56" s="868"/>
      <c r="DG56" s="866"/>
      <c r="DH56" s="867"/>
      <c r="DI56" s="867"/>
      <c r="DJ56" s="867"/>
      <c r="DK56" s="868"/>
      <c r="DL56" s="866"/>
      <c r="DM56" s="867"/>
      <c r="DN56" s="867"/>
      <c r="DO56" s="867"/>
      <c r="DP56" s="868"/>
      <c r="DQ56" s="866"/>
      <c r="DR56" s="867"/>
      <c r="DS56" s="867"/>
      <c r="DT56" s="867"/>
      <c r="DU56" s="868"/>
      <c r="DV56" s="869"/>
      <c r="DW56" s="870"/>
      <c r="DX56" s="870"/>
      <c r="DY56" s="870"/>
      <c r="DZ56" s="871"/>
      <c r="EA56" s="245"/>
    </row>
    <row r="57" spans="1:131" s="246" customFormat="1" ht="26.25" customHeight="1" x14ac:dyDescent="0.15">
      <c r="A57" s="260">
        <v>30</v>
      </c>
      <c r="B57" s="840"/>
      <c r="C57" s="841"/>
      <c r="D57" s="841"/>
      <c r="E57" s="841"/>
      <c r="F57" s="841"/>
      <c r="G57" s="841"/>
      <c r="H57" s="841"/>
      <c r="I57" s="841"/>
      <c r="J57" s="841"/>
      <c r="K57" s="841"/>
      <c r="L57" s="841"/>
      <c r="M57" s="841"/>
      <c r="N57" s="841"/>
      <c r="O57" s="841"/>
      <c r="P57" s="842"/>
      <c r="Q57" s="918"/>
      <c r="R57" s="919"/>
      <c r="S57" s="919"/>
      <c r="T57" s="919"/>
      <c r="U57" s="919"/>
      <c r="V57" s="919"/>
      <c r="W57" s="919"/>
      <c r="X57" s="919"/>
      <c r="Y57" s="919"/>
      <c r="Z57" s="919"/>
      <c r="AA57" s="919"/>
      <c r="AB57" s="919"/>
      <c r="AC57" s="919"/>
      <c r="AD57" s="919"/>
      <c r="AE57" s="920"/>
      <c r="AF57" s="846"/>
      <c r="AG57" s="847"/>
      <c r="AH57" s="847"/>
      <c r="AI57" s="847"/>
      <c r="AJ57" s="848"/>
      <c r="AK57" s="921"/>
      <c r="AL57" s="919"/>
      <c r="AM57" s="919"/>
      <c r="AN57" s="919"/>
      <c r="AO57" s="919"/>
      <c r="AP57" s="919"/>
      <c r="AQ57" s="919"/>
      <c r="AR57" s="919"/>
      <c r="AS57" s="919"/>
      <c r="AT57" s="919"/>
      <c r="AU57" s="919"/>
      <c r="AV57" s="919"/>
      <c r="AW57" s="919"/>
      <c r="AX57" s="919"/>
      <c r="AY57" s="919"/>
      <c r="AZ57" s="922"/>
      <c r="BA57" s="922"/>
      <c r="BB57" s="922"/>
      <c r="BC57" s="922"/>
      <c r="BD57" s="922"/>
      <c r="BE57" s="913"/>
      <c r="BF57" s="913"/>
      <c r="BG57" s="913"/>
      <c r="BH57" s="913"/>
      <c r="BI57" s="914"/>
      <c r="BJ57" s="251"/>
      <c r="BK57" s="251"/>
      <c r="BL57" s="251"/>
      <c r="BM57" s="251"/>
      <c r="BN57" s="251"/>
      <c r="BO57" s="264"/>
      <c r="BP57" s="264"/>
      <c r="BQ57" s="261">
        <v>51</v>
      </c>
      <c r="BR57" s="262"/>
      <c r="BS57" s="853"/>
      <c r="BT57" s="854"/>
      <c r="BU57" s="854"/>
      <c r="BV57" s="854"/>
      <c r="BW57" s="854"/>
      <c r="BX57" s="854"/>
      <c r="BY57" s="854"/>
      <c r="BZ57" s="854"/>
      <c r="CA57" s="854"/>
      <c r="CB57" s="854"/>
      <c r="CC57" s="854"/>
      <c r="CD57" s="854"/>
      <c r="CE57" s="854"/>
      <c r="CF57" s="854"/>
      <c r="CG57" s="855"/>
      <c r="CH57" s="866"/>
      <c r="CI57" s="867"/>
      <c r="CJ57" s="867"/>
      <c r="CK57" s="867"/>
      <c r="CL57" s="868"/>
      <c r="CM57" s="866"/>
      <c r="CN57" s="867"/>
      <c r="CO57" s="867"/>
      <c r="CP57" s="867"/>
      <c r="CQ57" s="868"/>
      <c r="CR57" s="866"/>
      <c r="CS57" s="867"/>
      <c r="CT57" s="867"/>
      <c r="CU57" s="867"/>
      <c r="CV57" s="868"/>
      <c r="CW57" s="866"/>
      <c r="CX57" s="867"/>
      <c r="CY57" s="867"/>
      <c r="CZ57" s="867"/>
      <c r="DA57" s="868"/>
      <c r="DB57" s="866"/>
      <c r="DC57" s="867"/>
      <c r="DD57" s="867"/>
      <c r="DE57" s="867"/>
      <c r="DF57" s="868"/>
      <c r="DG57" s="866"/>
      <c r="DH57" s="867"/>
      <c r="DI57" s="867"/>
      <c r="DJ57" s="867"/>
      <c r="DK57" s="868"/>
      <c r="DL57" s="866"/>
      <c r="DM57" s="867"/>
      <c r="DN57" s="867"/>
      <c r="DO57" s="867"/>
      <c r="DP57" s="868"/>
      <c r="DQ57" s="866"/>
      <c r="DR57" s="867"/>
      <c r="DS57" s="867"/>
      <c r="DT57" s="867"/>
      <c r="DU57" s="868"/>
      <c r="DV57" s="869"/>
      <c r="DW57" s="870"/>
      <c r="DX57" s="870"/>
      <c r="DY57" s="870"/>
      <c r="DZ57" s="871"/>
      <c r="EA57" s="245"/>
    </row>
    <row r="58" spans="1:131" s="246" customFormat="1" ht="26.25" customHeight="1" x14ac:dyDescent="0.15">
      <c r="A58" s="260">
        <v>31</v>
      </c>
      <c r="B58" s="840"/>
      <c r="C58" s="841"/>
      <c r="D58" s="841"/>
      <c r="E58" s="841"/>
      <c r="F58" s="841"/>
      <c r="G58" s="841"/>
      <c r="H58" s="841"/>
      <c r="I58" s="841"/>
      <c r="J58" s="841"/>
      <c r="K58" s="841"/>
      <c r="L58" s="841"/>
      <c r="M58" s="841"/>
      <c r="N58" s="841"/>
      <c r="O58" s="841"/>
      <c r="P58" s="842"/>
      <c r="Q58" s="918"/>
      <c r="R58" s="919"/>
      <c r="S58" s="919"/>
      <c r="T58" s="919"/>
      <c r="U58" s="919"/>
      <c r="V58" s="919"/>
      <c r="W58" s="919"/>
      <c r="X58" s="919"/>
      <c r="Y58" s="919"/>
      <c r="Z58" s="919"/>
      <c r="AA58" s="919"/>
      <c r="AB58" s="919"/>
      <c r="AC58" s="919"/>
      <c r="AD58" s="919"/>
      <c r="AE58" s="920"/>
      <c r="AF58" s="846"/>
      <c r="AG58" s="847"/>
      <c r="AH58" s="847"/>
      <c r="AI58" s="847"/>
      <c r="AJ58" s="848"/>
      <c r="AK58" s="921"/>
      <c r="AL58" s="919"/>
      <c r="AM58" s="919"/>
      <c r="AN58" s="919"/>
      <c r="AO58" s="919"/>
      <c r="AP58" s="919"/>
      <c r="AQ58" s="919"/>
      <c r="AR58" s="919"/>
      <c r="AS58" s="919"/>
      <c r="AT58" s="919"/>
      <c r="AU58" s="919"/>
      <c r="AV58" s="919"/>
      <c r="AW58" s="919"/>
      <c r="AX58" s="919"/>
      <c r="AY58" s="919"/>
      <c r="AZ58" s="922"/>
      <c r="BA58" s="922"/>
      <c r="BB58" s="922"/>
      <c r="BC58" s="922"/>
      <c r="BD58" s="922"/>
      <c r="BE58" s="913"/>
      <c r="BF58" s="913"/>
      <c r="BG58" s="913"/>
      <c r="BH58" s="913"/>
      <c r="BI58" s="914"/>
      <c r="BJ58" s="251"/>
      <c r="BK58" s="251"/>
      <c r="BL58" s="251"/>
      <c r="BM58" s="251"/>
      <c r="BN58" s="251"/>
      <c r="BO58" s="264"/>
      <c r="BP58" s="264"/>
      <c r="BQ58" s="261">
        <v>52</v>
      </c>
      <c r="BR58" s="262"/>
      <c r="BS58" s="853"/>
      <c r="BT58" s="854"/>
      <c r="BU58" s="854"/>
      <c r="BV58" s="854"/>
      <c r="BW58" s="854"/>
      <c r="BX58" s="854"/>
      <c r="BY58" s="854"/>
      <c r="BZ58" s="854"/>
      <c r="CA58" s="854"/>
      <c r="CB58" s="854"/>
      <c r="CC58" s="854"/>
      <c r="CD58" s="854"/>
      <c r="CE58" s="854"/>
      <c r="CF58" s="854"/>
      <c r="CG58" s="855"/>
      <c r="CH58" s="866"/>
      <c r="CI58" s="867"/>
      <c r="CJ58" s="867"/>
      <c r="CK58" s="867"/>
      <c r="CL58" s="868"/>
      <c r="CM58" s="866"/>
      <c r="CN58" s="867"/>
      <c r="CO58" s="867"/>
      <c r="CP58" s="867"/>
      <c r="CQ58" s="868"/>
      <c r="CR58" s="866"/>
      <c r="CS58" s="867"/>
      <c r="CT58" s="867"/>
      <c r="CU58" s="867"/>
      <c r="CV58" s="868"/>
      <c r="CW58" s="866"/>
      <c r="CX58" s="867"/>
      <c r="CY58" s="867"/>
      <c r="CZ58" s="867"/>
      <c r="DA58" s="868"/>
      <c r="DB58" s="866"/>
      <c r="DC58" s="867"/>
      <c r="DD58" s="867"/>
      <c r="DE58" s="867"/>
      <c r="DF58" s="868"/>
      <c r="DG58" s="866"/>
      <c r="DH58" s="867"/>
      <c r="DI58" s="867"/>
      <c r="DJ58" s="867"/>
      <c r="DK58" s="868"/>
      <c r="DL58" s="866"/>
      <c r="DM58" s="867"/>
      <c r="DN58" s="867"/>
      <c r="DO58" s="867"/>
      <c r="DP58" s="868"/>
      <c r="DQ58" s="866"/>
      <c r="DR58" s="867"/>
      <c r="DS58" s="867"/>
      <c r="DT58" s="867"/>
      <c r="DU58" s="868"/>
      <c r="DV58" s="869"/>
      <c r="DW58" s="870"/>
      <c r="DX58" s="870"/>
      <c r="DY58" s="870"/>
      <c r="DZ58" s="871"/>
      <c r="EA58" s="245"/>
    </row>
    <row r="59" spans="1:131" s="246" customFormat="1" ht="26.25" customHeight="1" x14ac:dyDescent="0.15">
      <c r="A59" s="260">
        <v>32</v>
      </c>
      <c r="B59" s="840"/>
      <c r="C59" s="841"/>
      <c r="D59" s="841"/>
      <c r="E59" s="841"/>
      <c r="F59" s="841"/>
      <c r="G59" s="841"/>
      <c r="H59" s="841"/>
      <c r="I59" s="841"/>
      <c r="J59" s="841"/>
      <c r="K59" s="841"/>
      <c r="L59" s="841"/>
      <c r="M59" s="841"/>
      <c r="N59" s="841"/>
      <c r="O59" s="841"/>
      <c r="P59" s="842"/>
      <c r="Q59" s="918"/>
      <c r="R59" s="919"/>
      <c r="S59" s="919"/>
      <c r="T59" s="919"/>
      <c r="U59" s="919"/>
      <c r="V59" s="919"/>
      <c r="W59" s="919"/>
      <c r="X59" s="919"/>
      <c r="Y59" s="919"/>
      <c r="Z59" s="919"/>
      <c r="AA59" s="919"/>
      <c r="AB59" s="919"/>
      <c r="AC59" s="919"/>
      <c r="AD59" s="919"/>
      <c r="AE59" s="920"/>
      <c r="AF59" s="846"/>
      <c r="AG59" s="847"/>
      <c r="AH59" s="847"/>
      <c r="AI59" s="847"/>
      <c r="AJ59" s="848"/>
      <c r="AK59" s="921"/>
      <c r="AL59" s="919"/>
      <c r="AM59" s="919"/>
      <c r="AN59" s="919"/>
      <c r="AO59" s="919"/>
      <c r="AP59" s="919"/>
      <c r="AQ59" s="919"/>
      <c r="AR59" s="919"/>
      <c r="AS59" s="919"/>
      <c r="AT59" s="919"/>
      <c r="AU59" s="919"/>
      <c r="AV59" s="919"/>
      <c r="AW59" s="919"/>
      <c r="AX59" s="919"/>
      <c r="AY59" s="919"/>
      <c r="AZ59" s="922"/>
      <c r="BA59" s="922"/>
      <c r="BB59" s="922"/>
      <c r="BC59" s="922"/>
      <c r="BD59" s="922"/>
      <c r="BE59" s="913"/>
      <c r="BF59" s="913"/>
      <c r="BG59" s="913"/>
      <c r="BH59" s="913"/>
      <c r="BI59" s="914"/>
      <c r="BJ59" s="251"/>
      <c r="BK59" s="251"/>
      <c r="BL59" s="251"/>
      <c r="BM59" s="251"/>
      <c r="BN59" s="251"/>
      <c r="BO59" s="264"/>
      <c r="BP59" s="264"/>
      <c r="BQ59" s="261">
        <v>53</v>
      </c>
      <c r="BR59" s="262"/>
      <c r="BS59" s="853"/>
      <c r="BT59" s="854"/>
      <c r="BU59" s="854"/>
      <c r="BV59" s="854"/>
      <c r="BW59" s="854"/>
      <c r="BX59" s="854"/>
      <c r="BY59" s="854"/>
      <c r="BZ59" s="854"/>
      <c r="CA59" s="854"/>
      <c r="CB59" s="854"/>
      <c r="CC59" s="854"/>
      <c r="CD59" s="854"/>
      <c r="CE59" s="854"/>
      <c r="CF59" s="854"/>
      <c r="CG59" s="855"/>
      <c r="CH59" s="866"/>
      <c r="CI59" s="867"/>
      <c r="CJ59" s="867"/>
      <c r="CK59" s="867"/>
      <c r="CL59" s="868"/>
      <c r="CM59" s="866"/>
      <c r="CN59" s="867"/>
      <c r="CO59" s="867"/>
      <c r="CP59" s="867"/>
      <c r="CQ59" s="868"/>
      <c r="CR59" s="866"/>
      <c r="CS59" s="867"/>
      <c r="CT59" s="867"/>
      <c r="CU59" s="867"/>
      <c r="CV59" s="868"/>
      <c r="CW59" s="866"/>
      <c r="CX59" s="867"/>
      <c r="CY59" s="867"/>
      <c r="CZ59" s="867"/>
      <c r="DA59" s="868"/>
      <c r="DB59" s="866"/>
      <c r="DC59" s="867"/>
      <c r="DD59" s="867"/>
      <c r="DE59" s="867"/>
      <c r="DF59" s="868"/>
      <c r="DG59" s="866"/>
      <c r="DH59" s="867"/>
      <c r="DI59" s="867"/>
      <c r="DJ59" s="867"/>
      <c r="DK59" s="868"/>
      <c r="DL59" s="866"/>
      <c r="DM59" s="867"/>
      <c r="DN59" s="867"/>
      <c r="DO59" s="867"/>
      <c r="DP59" s="868"/>
      <c r="DQ59" s="866"/>
      <c r="DR59" s="867"/>
      <c r="DS59" s="867"/>
      <c r="DT59" s="867"/>
      <c r="DU59" s="868"/>
      <c r="DV59" s="869"/>
      <c r="DW59" s="870"/>
      <c r="DX59" s="870"/>
      <c r="DY59" s="870"/>
      <c r="DZ59" s="871"/>
      <c r="EA59" s="245"/>
    </row>
    <row r="60" spans="1:131" s="246" customFormat="1" ht="26.25" customHeight="1" x14ac:dyDescent="0.15">
      <c r="A60" s="260">
        <v>33</v>
      </c>
      <c r="B60" s="840"/>
      <c r="C60" s="841"/>
      <c r="D60" s="841"/>
      <c r="E60" s="841"/>
      <c r="F60" s="841"/>
      <c r="G60" s="841"/>
      <c r="H60" s="841"/>
      <c r="I60" s="841"/>
      <c r="J60" s="841"/>
      <c r="K60" s="841"/>
      <c r="L60" s="841"/>
      <c r="M60" s="841"/>
      <c r="N60" s="841"/>
      <c r="O60" s="841"/>
      <c r="P60" s="842"/>
      <c r="Q60" s="918"/>
      <c r="R60" s="919"/>
      <c r="S60" s="919"/>
      <c r="T60" s="919"/>
      <c r="U60" s="919"/>
      <c r="V60" s="919"/>
      <c r="W60" s="919"/>
      <c r="X60" s="919"/>
      <c r="Y60" s="919"/>
      <c r="Z60" s="919"/>
      <c r="AA60" s="919"/>
      <c r="AB60" s="919"/>
      <c r="AC60" s="919"/>
      <c r="AD60" s="919"/>
      <c r="AE60" s="920"/>
      <c r="AF60" s="846"/>
      <c r="AG60" s="847"/>
      <c r="AH60" s="847"/>
      <c r="AI60" s="847"/>
      <c r="AJ60" s="848"/>
      <c r="AK60" s="921"/>
      <c r="AL60" s="919"/>
      <c r="AM60" s="919"/>
      <c r="AN60" s="919"/>
      <c r="AO60" s="919"/>
      <c r="AP60" s="919"/>
      <c r="AQ60" s="919"/>
      <c r="AR60" s="919"/>
      <c r="AS60" s="919"/>
      <c r="AT60" s="919"/>
      <c r="AU60" s="919"/>
      <c r="AV60" s="919"/>
      <c r="AW60" s="919"/>
      <c r="AX60" s="919"/>
      <c r="AY60" s="919"/>
      <c r="AZ60" s="922"/>
      <c r="BA60" s="922"/>
      <c r="BB60" s="922"/>
      <c r="BC60" s="922"/>
      <c r="BD60" s="922"/>
      <c r="BE60" s="913"/>
      <c r="BF60" s="913"/>
      <c r="BG60" s="913"/>
      <c r="BH60" s="913"/>
      <c r="BI60" s="914"/>
      <c r="BJ60" s="251"/>
      <c r="BK60" s="251"/>
      <c r="BL60" s="251"/>
      <c r="BM60" s="251"/>
      <c r="BN60" s="251"/>
      <c r="BO60" s="264"/>
      <c r="BP60" s="264"/>
      <c r="BQ60" s="261">
        <v>54</v>
      </c>
      <c r="BR60" s="262"/>
      <c r="BS60" s="853"/>
      <c r="BT60" s="854"/>
      <c r="BU60" s="854"/>
      <c r="BV60" s="854"/>
      <c r="BW60" s="854"/>
      <c r="BX60" s="854"/>
      <c r="BY60" s="854"/>
      <c r="BZ60" s="854"/>
      <c r="CA60" s="854"/>
      <c r="CB60" s="854"/>
      <c r="CC60" s="854"/>
      <c r="CD60" s="854"/>
      <c r="CE60" s="854"/>
      <c r="CF60" s="854"/>
      <c r="CG60" s="855"/>
      <c r="CH60" s="866"/>
      <c r="CI60" s="867"/>
      <c r="CJ60" s="867"/>
      <c r="CK60" s="867"/>
      <c r="CL60" s="868"/>
      <c r="CM60" s="866"/>
      <c r="CN60" s="867"/>
      <c r="CO60" s="867"/>
      <c r="CP60" s="867"/>
      <c r="CQ60" s="868"/>
      <c r="CR60" s="866"/>
      <c r="CS60" s="867"/>
      <c r="CT60" s="867"/>
      <c r="CU60" s="867"/>
      <c r="CV60" s="868"/>
      <c r="CW60" s="866"/>
      <c r="CX60" s="867"/>
      <c r="CY60" s="867"/>
      <c r="CZ60" s="867"/>
      <c r="DA60" s="868"/>
      <c r="DB60" s="866"/>
      <c r="DC60" s="867"/>
      <c r="DD60" s="867"/>
      <c r="DE60" s="867"/>
      <c r="DF60" s="868"/>
      <c r="DG60" s="866"/>
      <c r="DH60" s="867"/>
      <c r="DI60" s="867"/>
      <c r="DJ60" s="867"/>
      <c r="DK60" s="868"/>
      <c r="DL60" s="866"/>
      <c r="DM60" s="867"/>
      <c r="DN60" s="867"/>
      <c r="DO60" s="867"/>
      <c r="DP60" s="868"/>
      <c r="DQ60" s="866"/>
      <c r="DR60" s="867"/>
      <c r="DS60" s="867"/>
      <c r="DT60" s="867"/>
      <c r="DU60" s="868"/>
      <c r="DV60" s="869"/>
      <c r="DW60" s="870"/>
      <c r="DX60" s="870"/>
      <c r="DY60" s="870"/>
      <c r="DZ60" s="871"/>
      <c r="EA60" s="245"/>
    </row>
    <row r="61" spans="1:131" s="246" customFormat="1" ht="26.25" customHeight="1" thickBot="1" x14ac:dyDescent="0.2">
      <c r="A61" s="260">
        <v>34</v>
      </c>
      <c r="B61" s="840"/>
      <c r="C61" s="841"/>
      <c r="D61" s="841"/>
      <c r="E61" s="841"/>
      <c r="F61" s="841"/>
      <c r="G61" s="841"/>
      <c r="H61" s="841"/>
      <c r="I61" s="841"/>
      <c r="J61" s="841"/>
      <c r="K61" s="841"/>
      <c r="L61" s="841"/>
      <c r="M61" s="841"/>
      <c r="N61" s="841"/>
      <c r="O61" s="841"/>
      <c r="P61" s="842"/>
      <c r="Q61" s="918"/>
      <c r="R61" s="919"/>
      <c r="S61" s="919"/>
      <c r="T61" s="919"/>
      <c r="U61" s="919"/>
      <c r="V61" s="919"/>
      <c r="W61" s="919"/>
      <c r="X61" s="919"/>
      <c r="Y61" s="919"/>
      <c r="Z61" s="919"/>
      <c r="AA61" s="919"/>
      <c r="AB61" s="919"/>
      <c r="AC61" s="919"/>
      <c r="AD61" s="919"/>
      <c r="AE61" s="920"/>
      <c r="AF61" s="846"/>
      <c r="AG61" s="847"/>
      <c r="AH61" s="847"/>
      <c r="AI61" s="847"/>
      <c r="AJ61" s="848"/>
      <c r="AK61" s="921"/>
      <c r="AL61" s="919"/>
      <c r="AM61" s="919"/>
      <c r="AN61" s="919"/>
      <c r="AO61" s="919"/>
      <c r="AP61" s="919"/>
      <c r="AQ61" s="919"/>
      <c r="AR61" s="919"/>
      <c r="AS61" s="919"/>
      <c r="AT61" s="919"/>
      <c r="AU61" s="919"/>
      <c r="AV61" s="919"/>
      <c r="AW61" s="919"/>
      <c r="AX61" s="919"/>
      <c r="AY61" s="919"/>
      <c r="AZ61" s="922"/>
      <c r="BA61" s="922"/>
      <c r="BB61" s="922"/>
      <c r="BC61" s="922"/>
      <c r="BD61" s="922"/>
      <c r="BE61" s="913"/>
      <c r="BF61" s="913"/>
      <c r="BG61" s="913"/>
      <c r="BH61" s="913"/>
      <c r="BI61" s="914"/>
      <c r="BJ61" s="251"/>
      <c r="BK61" s="251"/>
      <c r="BL61" s="251"/>
      <c r="BM61" s="251"/>
      <c r="BN61" s="251"/>
      <c r="BO61" s="264"/>
      <c r="BP61" s="264"/>
      <c r="BQ61" s="261">
        <v>55</v>
      </c>
      <c r="BR61" s="262"/>
      <c r="BS61" s="853"/>
      <c r="BT61" s="854"/>
      <c r="BU61" s="854"/>
      <c r="BV61" s="854"/>
      <c r="BW61" s="854"/>
      <c r="BX61" s="854"/>
      <c r="BY61" s="854"/>
      <c r="BZ61" s="854"/>
      <c r="CA61" s="854"/>
      <c r="CB61" s="854"/>
      <c r="CC61" s="854"/>
      <c r="CD61" s="854"/>
      <c r="CE61" s="854"/>
      <c r="CF61" s="854"/>
      <c r="CG61" s="855"/>
      <c r="CH61" s="866"/>
      <c r="CI61" s="867"/>
      <c r="CJ61" s="867"/>
      <c r="CK61" s="867"/>
      <c r="CL61" s="868"/>
      <c r="CM61" s="866"/>
      <c r="CN61" s="867"/>
      <c r="CO61" s="867"/>
      <c r="CP61" s="867"/>
      <c r="CQ61" s="868"/>
      <c r="CR61" s="866"/>
      <c r="CS61" s="867"/>
      <c r="CT61" s="867"/>
      <c r="CU61" s="867"/>
      <c r="CV61" s="868"/>
      <c r="CW61" s="866"/>
      <c r="CX61" s="867"/>
      <c r="CY61" s="867"/>
      <c r="CZ61" s="867"/>
      <c r="DA61" s="868"/>
      <c r="DB61" s="866"/>
      <c r="DC61" s="867"/>
      <c r="DD61" s="867"/>
      <c r="DE61" s="867"/>
      <c r="DF61" s="868"/>
      <c r="DG61" s="866"/>
      <c r="DH61" s="867"/>
      <c r="DI61" s="867"/>
      <c r="DJ61" s="867"/>
      <c r="DK61" s="868"/>
      <c r="DL61" s="866"/>
      <c r="DM61" s="867"/>
      <c r="DN61" s="867"/>
      <c r="DO61" s="867"/>
      <c r="DP61" s="868"/>
      <c r="DQ61" s="866"/>
      <c r="DR61" s="867"/>
      <c r="DS61" s="867"/>
      <c r="DT61" s="867"/>
      <c r="DU61" s="868"/>
      <c r="DV61" s="869"/>
      <c r="DW61" s="870"/>
      <c r="DX61" s="870"/>
      <c r="DY61" s="870"/>
      <c r="DZ61" s="871"/>
      <c r="EA61" s="245"/>
    </row>
    <row r="62" spans="1:131" s="246" customFormat="1" ht="26.25" customHeight="1" x14ac:dyDescent="0.15">
      <c r="A62" s="260">
        <v>35</v>
      </c>
      <c r="B62" s="840"/>
      <c r="C62" s="841"/>
      <c r="D62" s="841"/>
      <c r="E62" s="841"/>
      <c r="F62" s="841"/>
      <c r="G62" s="841"/>
      <c r="H62" s="841"/>
      <c r="I62" s="841"/>
      <c r="J62" s="841"/>
      <c r="K62" s="841"/>
      <c r="L62" s="841"/>
      <c r="M62" s="841"/>
      <c r="N62" s="841"/>
      <c r="O62" s="841"/>
      <c r="P62" s="842"/>
      <c r="Q62" s="918"/>
      <c r="R62" s="919"/>
      <c r="S62" s="919"/>
      <c r="T62" s="919"/>
      <c r="U62" s="919"/>
      <c r="V62" s="919"/>
      <c r="W62" s="919"/>
      <c r="X62" s="919"/>
      <c r="Y62" s="919"/>
      <c r="Z62" s="919"/>
      <c r="AA62" s="919"/>
      <c r="AB62" s="919"/>
      <c r="AC62" s="919"/>
      <c r="AD62" s="919"/>
      <c r="AE62" s="920"/>
      <c r="AF62" s="846"/>
      <c r="AG62" s="847"/>
      <c r="AH62" s="847"/>
      <c r="AI62" s="847"/>
      <c r="AJ62" s="848"/>
      <c r="AK62" s="921"/>
      <c r="AL62" s="919"/>
      <c r="AM62" s="919"/>
      <c r="AN62" s="919"/>
      <c r="AO62" s="919"/>
      <c r="AP62" s="919"/>
      <c r="AQ62" s="919"/>
      <c r="AR62" s="919"/>
      <c r="AS62" s="919"/>
      <c r="AT62" s="919"/>
      <c r="AU62" s="919"/>
      <c r="AV62" s="919"/>
      <c r="AW62" s="919"/>
      <c r="AX62" s="919"/>
      <c r="AY62" s="919"/>
      <c r="AZ62" s="922"/>
      <c r="BA62" s="922"/>
      <c r="BB62" s="922"/>
      <c r="BC62" s="922"/>
      <c r="BD62" s="922"/>
      <c r="BE62" s="913"/>
      <c r="BF62" s="913"/>
      <c r="BG62" s="913"/>
      <c r="BH62" s="913"/>
      <c r="BI62" s="914"/>
      <c r="BJ62" s="930" t="s">
        <v>411</v>
      </c>
      <c r="BK62" s="891"/>
      <c r="BL62" s="891"/>
      <c r="BM62" s="891"/>
      <c r="BN62" s="892"/>
      <c r="BO62" s="264"/>
      <c r="BP62" s="264"/>
      <c r="BQ62" s="261">
        <v>56</v>
      </c>
      <c r="BR62" s="262"/>
      <c r="BS62" s="853"/>
      <c r="BT62" s="854"/>
      <c r="BU62" s="854"/>
      <c r="BV62" s="854"/>
      <c r="BW62" s="854"/>
      <c r="BX62" s="854"/>
      <c r="BY62" s="854"/>
      <c r="BZ62" s="854"/>
      <c r="CA62" s="854"/>
      <c r="CB62" s="854"/>
      <c r="CC62" s="854"/>
      <c r="CD62" s="854"/>
      <c r="CE62" s="854"/>
      <c r="CF62" s="854"/>
      <c r="CG62" s="855"/>
      <c r="CH62" s="866"/>
      <c r="CI62" s="867"/>
      <c r="CJ62" s="867"/>
      <c r="CK62" s="867"/>
      <c r="CL62" s="868"/>
      <c r="CM62" s="866"/>
      <c r="CN62" s="867"/>
      <c r="CO62" s="867"/>
      <c r="CP62" s="867"/>
      <c r="CQ62" s="868"/>
      <c r="CR62" s="866"/>
      <c r="CS62" s="867"/>
      <c r="CT62" s="867"/>
      <c r="CU62" s="867"/>
      <c r="CV62" s="868"/>
      <c r="CW62" s="866"/>
      <c r="CX62" s="867"/>
      <c r="CY62" s="867"/>
      <c r="CZ62" s="867"/>
      <c r="DA62" s="868"/>
      <c r="DB62" s="866"/>
      <c r="DC62" s="867"/>
      <c r="DD62" s="867"/>
      <c r="DE62" s="867"/>
      <c r="DF62" s="868"/>
      <c r="DG62" s="866"/>
      <c r="DH62" s="867"/>
      <c r="DI62" s="867"/>
      <c r="DJ62" s="867"/>
      <c r="DK62" s="868"/>
      <c r="DL62" s="866"/>
      <c r="DM62" s="867"/>
      <c r="DN62" s="867"/>
      <c r="DO62" s="867"/>
      <c r="DP62" s="868"/>
      <c r="DQ62" s="866"/>
      <c r="DR62" s="867"/>
      <c r="DS62" s="867"/>
      <c r="DT62" s="867"/>
      <c r="DU62" s="868"/>
      <c r="DV62" s="869"/>
      <c r="DW62" s="870"/>
      <c r="DX62" s="870"/>
      <c r="DY62" s="870"/>
      <c r="DZ62" s="871"/>
      <c r="EA62" s="245"/>
    </row>
    <row r="63" spans="1:131" s="246" customFormat="1" ht="26.25" customHeight="1" thickBot="1" x14ac:dyDescent="0.2">
      <c r="A63" s="263" t="s">
        <v>390</v>
      </c>
      <c r="B63" s="875" t="s">
        <v>412</v>
      </c>
      <c r="C63" s="876"/>
      <c r="D63" s="876"/>
      <c r="E63" s="876"/>
      <c r="F63" s="876"/>
      <c r="G63" s="876"/>
      <c r="H63" s="876"/>
      <c r="I63" s="876"/>
      <c r="J63" s="876"/>
      <c r="K63" s="876"/>
      <c r="L63" s="876"/>
      <c r="M63" s="876"/>
      <c r="N63" s="876"/>
      <c r="O63" s="876"/>
      <c r="P63" s="877"/>
      <c r="Q63" s="923"/>
      <c r="R63" s="924"/>
      <c r="S63" s="924"/>
      <c r="T63" s="924"/>
      <c r="U63" s="924"/>
      <c r="V63" s="924"/>
      <c r="W63" s="924"/>
      <c r="X63" s="924"/>
      <c r="Y63" s="924"/>
      <c r="Z63" s="924"/>
      <c r="AA63" s="924"/>
      <c r="AB63" s="924"/>
      <c r="AC63" s="924"/>
      <c r="AD63" s="924"/>
      <c r="AE63" s="925"/>
      <c r="AF63" s="926">
        <v>885</v>
      </c>
      <c r="AG63" s="927"/>
      <c r="AH63" s="927"/>
      <c r="AI63" s="927"/>
      <c r="AJ63" s="928"/>
      <c r="AK63" s="929"/>
      <c r="AL63" s="924"/>
      <c r="AM63" s="924"/>
      <c r="AN63" s="924"/>
      <c r="AO63" s="924"/>
      <c r="AP63" s="927">
        <v>3316</v>
      </c>
      <c r="AQ63" s="927"/>
      <c r="AR63" s="927"/>
      <c r="AS63" s="927"/>
      <c r="AT63" s="927"/>
      <c r="AU63" s="927">
        <v>3039</v>
      </c>
      <c r="AV63" s="927"/>
      <c r="AW63" s="927"/>
      <c r="AX63" s="927"/>
      <c r="AY63" s="927"/>
      <c r="AZ63" s="931"/>
      <c r="BA63" s="931"/>
      <c r="BB63" s="931"/>
      <c r="BC63" s="931"/>
      <c r="BD63" s="931"/>
      <c r="BE63" s="932"/>
      <c r="BF63" s="932"/>
      <c r="BG63" s="932"/>
      <c r="BH63" s="932"/>
      <c r="BI63" s="933"/>
      <c r="BJ63" s="934" t="s">
        <v>413</v>
      </c>
      <c r="BK63" s="935"/>
      <c r="BL63" s="935"/>
      <c r="BM63" s="935"/>
      <c r="BN63" s="936"/>
      <c r="BO63" s="264"/>
      <c r="BP63" s="264"/>
      <c r="BQ63" s="261">
        <v>57</v>
      </c>
      <c r="BR63" s="262"/>
      <c r="BS63" s="853"/>
      <c r="BT63" s="854"/>
      <c r="BU63" s="854"/>
      <c r="BV63" s="854"/>
      <c r="BW63" s="854"/>
      <c r="BX63" s="854"/>
      <c r="BY63" s="854"/>
      <c r="BZ63" s="854"/>
      <c r="CA63" s="854"/>
      <c r="CB63" s="854"/>
      <c r="CC63" s="854"/>
      <c r="CD63" s="854"/>
      <c r="CE63" s="854"/>
      <c r="CF63" s="854"/>
      <c r="CG63" s="855"/>
      <c r="CH63" s="866"/>
      <c r="CI63" s="867"/>
      <c r="CJ63" s="867"/>
      <c r="CK63" s="867"/>
      <c r="CL63" s="868"/>
      <c r="CM63" s="866"/>
      <c r="CN63" s="867"/>
      <c r="CO63" s="867"/>
      <c r="CP63" s="867"/>
      <c r="CQ63" s="868"/>
      <c r="CR63" s="866"/>
      <c r="CS63" s="867"/>
      <c r="CT63" s="867"/>
      <c r="CU63" s="867"/>
      <c r="CV63" s="868"/>
      <c r="CW63" s="866"/>
      <c r="CX63" s="867"/>
      <c r="CY63" s="867"/>
      <c r="CZ63" s="867"/>
      <c r="DA63" s="868"/>
      <c r="DB63" s="866"/>
      <c r="DC63" s="867"/>
      <c r="DD63" s="867"/>
      <c r="DE63" s="867"/>
      <c r="DF63" s="868"/>
      <c r="DG63" s="866"/>
      <c r="DH63" s="867"/>
      <c r="DI63" s="867"/>
      <c r="DJ63" s="867"/>
      <c r="DK63" s="868"/>
      <c r="DL63" s="866"/>
      <c r="DM63" s="867"/>
      <c r="DN63" s="867"/>
      <c r="DO63" s="867"/>
      <c r="DP63" s="868"/>
      <c r="DQ63" s="866"/>
      <c r="DR63" s="867"/>
      <c r="DS63" s="867"/>
      <c r="DT63" s="867"/>
      <c r="DU63" s="868"/>
      <c r="DV63" s="869"/>
      <c r="DW63" s="870"/>
      <c r="DX63" s="870"/>
      <c r="DY63" s="870"/>
      <c r="DZ63" s="871"/>
      <c r="EA63" s="245"/>
    </row>
    <row r="64" spans="1:131" s="246" customFormat="1" ht="26.25" customHeight="1" x14ac:dyDescent="0.15">
      <c r="A64" s="264"/>
      <c r="B64" s="264"/>
      <c r="C64" s="264"/>
      <c r="D64" s="264"/>
      <c r="E64" s="264"/>
      <c r="F64" s="264"/>
      <c r="G64" s="264"/>
      <c r="H64" s="264"/>
      <c r="I64" s="264"/>
      <c r="J64" s="264"/>
      <c r="K64" s="264"/>
      <c r="L64" s="264"/>
      <c r="M64" s="264"/>
      <c r="N64" s="264"/>
      <c r="O64" s="264"/>
      <c r="P64" s="264"/>
      <c r="Q64" s="264"/>
      <c r="R64" s="264"/>
      <c r="S64" s="264"/>
      <c r="T64" s="264"/>
      <c r="U64" s="264"/>
      <c r="V64" s="264"/>
      <c r="W64" s="264"/>
      <c r="X64" s="264"/>
      <c r="Y64" s="264"/>
      <c r="Z64" s="264"/>
      <c r="AA64" s="264"/>
      <c r="AB64" s="264"/>
      <c r="AC64" s="264"/>
      <c r="AD64" s="264"/>
      <c r="AE64" s="264"/>
      <c r="AF64" s="264"/>
      <c r="AG64" s="264"/>
      <c r="AH64" s="264"/>
      <c r="AI64" s="264"/>
      <c r="AJ64" s="264"/>
      <c r="AK64" s="264"/>
      <c r="AL64" s="264"/>
      <c r="AM64" s="264"/>
      <c r="AN64" s="264"/>
      <c r="AO64" s="264"/>
      <c r="AP64" s="264"/>
      <c r="AQ64" s="264"/>
      <c r="AR64" s="264"/>
      <c r="AS64" s="264"/>
      <c r="AT64" s="264"/>
      <c r="AU64" s="264"/>
      <c r="AV64" s="264"/>
      <c r="AW64" s="264"/>
      <c r="AX64" s="264"/>
      <c r="AY64" s="264"/>
      <c r="AZ64" s="264"/>
      <c r="BA64" s="264"/>
      <c r="BB64" s="264"/>
      <c r="BC64" s="264"/>
      <c r="BD64" s="264"/>
      <c r="BE64" s="264"/>
      <c r="BF64" s="264"/>
      <c r="BG64" s="264"/>
      <c r="BH64" s="264"/>
      <c r="BI64" s="264"/>
      <c r="BJ64" s="264"/>
      <c r="BK64" s="264"/>
      <c r="BL64" s="264"/>
      <c r="BM64" s="264"/>
      <c r="BN64" s="264"/>
      <c r="BO64" s="264"/>
      <c r="BP64" s="264"/>
      <c r="BQ64" s="261">
        <v>58</v>
      </c>
      <c r="BR64" s="262"/>
      <c r="BS64" s="853"/>
      <c r="BT64" s="854"/>
      <c r="BU64" s="854"/>
      <c r="BV64" s="854"/>
      <c r="BW64" s="854"/>
      <c r="BX64" s="854"/>
      <c r="BY64" s="854"/>
      <c r="BZ64" s="854"/>
      <c r="CA64" s="854"/>
      <c r="CB64" s="854"/>
      <c r="CC64" s="854"/>
      <c r="CD64" s="854"/>
      <c r="CE64" s="854"/>
      <c r="CF64" s="854"/>
      <c r="CG64" s="855"/>
      <c r="CH64" s="866"/>
      <c r="CI64" s="867"/>
      <c r="CJ64" s="867"/>
      <c r="CK64" s="867"/>
      <c r="CL64" s="868"/>
      <c r="CM64" s="866"/>
      <c r="CN64" s="867"/>
      <c r="CO64" s="867"/>
      <c r="CP64" s="867"/>
      <c r="CQ64" s="868"/>
      <c r="CR64" s="866"/>
      <c r="CS64" s="867"/>
      <c r="CT64" s="867"/>
      <c r="CU64" s="867"/>
      <c r="CV64" s="868"/>
      <c r="CW64" s="866"/>
      <c r="CX64" s="867"/>
      <c r="CY64" s="867"/>
      <c r="CZ64" s="867"/>
      <c r="DA64" s="868"/>
      <c r="DB64" s="866"/>
      <c r="DC64" s="867"/>
      <c r="DD64" s="867"/>
      <c r="DE64" s="867"/>
      <c r="DF64" s="868"/>
      <c r="DG64" s="866"/>
      <c r="DH64" s="867"/>
      <c r="DI64" s="867"/>
      <c r="DJ64" s="867"/>
      <c r="DK64" s="868"/>
      <c r="DL64" s="866"/>
      <c r="DM64" s="867"/>
      <c r="DN64" s="867"/>
      <c r="DO64" s="867"/>
      <c r="DP64" s="868"/>
      <c r="DQ64" s="866"/>
      <c r="DR64" s="867"/>
      <c r="DS64" s="867"/>
      <c r="DT64" s="867"/>
      <c r="DU64" s="868"/>
      <c r="DV64" s="869"/>
      <c r="DW64" s="870"/>
      <c r="DX64" s="870"/>
      <c r="DY64" s="870"/>
      <c r="DZ64" s="871"/>
      <c r="EA64" s="245"/>
    </row>
    <row r="65" spans="1:131" s="246" customFormat="1" ht="26.25" customHeight="1" thickBot="1" x14ac:dyDescent="0.2">
      <c r="A65" s="251" t="s">
        <v>414</v>
      </c>
      <c r="B65" s="251"/>
      <c r="C65" s="251"/>
      <c r="D65" s="251"/>
      <c r="E65" s="251"/>
      <c r="F65" s="251"/>
      <c r="G65" s="251"/>
      <c r="H65" s="251"/>
      <c r="I65" s="251"/>
      <c r="J65" s="251"/>
      <c r="K65" s="251"/>
      <c r="L65" s="251"/>
      <c r="M65" s="251"/>
      <c r="N65" s="251"/>
      <c r="O65" s="251"/>
      <c r="P65" s="251"/>
      <c r="Q65" s="251"/>
      <c r="R65" s="251"/>
      <c r="S65" s="251"/>
      <c r="T65" s="251"/>
      <c r="U65" s="251"/>
      <c r="V65" s="251"/>
      <c r="W65" s="251"/>
      <c r="X65" s="251"/>
      <c r="Y65" s="251"/>
      <c r="Z65" s="251"/>
      <c r="AA65" s="251"/>
      <c r="AB65" s="251"/>
      <c r="AC65" s="251"/>
      <c r="AD65" s="251"/>
      <c r="AE65" s="251"/>
      <c r="AF65" s="251"/>
      <c r="AG65" s="251"/>
      <c r="AH65" s="251"/>
      <c r="AI65" s="251"/>
      <c r="AJ65" s="251"/>
      <c r="AK65" s="251"/>
      <c r="AL65" s="251"/>
      <c r="AM65" s="251"/>
      <c r="AN65" s="251"/>
      <c r="AO65" s="251"/>
      <c r="AP65" s="251"/>
      <c r="AQ65" s="251"/>
      <c r="AR65" s="251"/>
      <c r="AS65" s="251"/>
      <c r="AT65" s="251"/>
      <c r="AU65" s="251"/>
      <c r="AV65" s="251"/>
      <c r="AW65" s="251"/>
      <c r="AX65" s="251"/>
      <c r="AY65" s="251"/>
      <c r="AZ65" s="251"/>
      <c r="BA65" s="251"/>
      <c r="BB65" s="251"/>
      <c r="BC65" s="251"/>
      <c r="BD65" s="251"/>
      <c r="BE65" s="264"/>
      <c r="BF65" s="264"/>
      <c r="BG65" s="264"/>
      <c r="BH65" s="264"/>
      <c r="BI65" s="264"/>
      <c r="BJ65" s="264"/>
      <c r="BK65" s="264"/>
      <c r="BL65" s="264"/>
      <c r="BM65" s="264"/>
      <c r="BN65" s="264"/>
      <c r="BO65" s="264"/>
      <c r="BP65" s="264"/>
      <c r="BQ65" s="261">
        <v>59</v>
      </c>
      <c r="BR65" s="262"/>
      <c r="BS65" s="853"/>
      <c r="BT65" s="854"/>
      <c r="BU65" s="854"/>
      <c r="BV65" s="854"/>
      <c r="BW65" s="854"/>
      <c r="BX65" s="854"/>
      <c r="BY65" s="854"/>
      <c r="BZ65" s="854"/>
      <c r="CA65" s="854"/>
      <c r="CB65" s="854"/>
      <c r="CC65" s="854"/>
      <c r="CD65" s="854"/>
      <c r="CE65" s="854"/>
      <c r="CF65" s="854"/>
      <c r="CG65" s="855"/>
      <c r="CH65" s="866"/>
      <c r="CI65" s="867"/>
      <c r="CJ65" s="867"/>
      <c r="CK65" s="867"/>
      <c r="CL65" s="868"/>
      <c r="CM65" s="866"/>
      <c r="CN65" s="867"/>
      <c r="CO65" s="867"/>
      <c r="CP65" s="867"/>
      <c r="CQ65" s="868"/>
      <c r="CR65" s="866"/>
      <c r="CS65" s="867"/>
      <c r="CT65" s="867"/>
      <c r="CU65" s="867"/>
      <c r="CV65" s="868"/>
      <c r="CW65" s="866"/>
      <c r="CX65" s="867"/>
      <c r="CY65" s="867"/>
      <c r="CZ65" s="867"/>
      <c r="DA65" s="868"/>
      <c r="DB65" s="866"/>
      <c r="DC65" s="867"/>
      <c r="DD65" s="867"/>
      <c r="DE65" s="867"/>
      <c r="DF65" s="868"/>
      <c r="DG65" s="866"/>
      <c r="DH65" s="867"/>
      <c r="DI65" s="867"/>
      <c r="DJ65" s="867"/>
      <c r="DK65" s="868"/>
      <c r="DL65" s="866"/>
      <c r="DM65" s="867"/>
      <c r="DN65" s="867"/>
      <c r="DO65" s="867"/>
      <c r="DP65" s="868"/>
      <c r="DQ65" s="866"/>
      <c r="DR65" s="867"/>
      <c r="DS65" s="867"/>
      <c r="DT65" s="867"/>
      <c r="DU65" s="868"/>
      <c r="DV65" s="869"/>
      <c r="DW65" s="870"/>
      <c r="DX65" s="870"/>
      <c r="DY65" s="870"/>
      <c r="DZ65" s="871"/>
      <c r="EA65" s="245"/>
    </row>
    <row r="66" spans="1:131" s="246" customFormat="1" ht="26.25" customHeight="1" x14ac:dyDescent="0.15">
      <c r="A66" s="825" t="s">
        <v>415</v>
      </c>
      <c r="B66" s="826"/>
      <c r="C66" s="826"/>
      <c r="D66" s="826"/>
      <c r="E66" s="826"/>
      <c r="F66" s="826"/>
      <c r="G66" s="826"/>
      <c r="H66" s="826"/>
      <c r="I66" s="826"/>
      <c r="J66" s="826"/>
      <c r="K66" s="826"/>
      <c r="L66" s="826"/>
      <c r="M66" s="826"/>
      <c r="N66" s="826"/>
      <c r="O66" s="826"/>
      <c r="P66" s="827"/>
      <c r="Q66" s="802" t="s">
        <v>416</v>
      </c>
      <c r="R66" s="803"/>
      <c r="S66" s="803"/>
      <c r="T66" s="803"/>
      <c r="U66" s="804"/>
      <c r="V66" s="802" t="s">
        <v>417</v>
      </c>
      <c r="W66" s="803"/>
      <c r="X66" s="803"/>
      <c r="Y66" s="803"/>
      <c r="Z66" s="804"/>
      <c r="AA66" s="802" t="s">
        <v>396</v>
      </c>
      <c r="AB66" s="803"/>
      <c r="AC66" s="803"/>
      <c r="AD66" s="803"/>
      <c r="AE66" s="804"/>
      <c r="AF66" s="937" t="s">
        <v>418</v>
      </c>
      <c r="AG66" s="898"/>
      <c r="AH66" s="898"/>
      <c r="AI66" s="898"/>
      <c r="AJ66" s="938"/>
      <c r="AK66" s="802" t="s">
        <v>419</v>
      </c>
      <c r="AL66" s="826"/>
      <c r="AM66" s="826"/>
      <c r="AN66" s="826"/>
      <c r="AO66" s="827"/>
      <c r="AP66" s="802" t="s">
        <v>420</v>
      </c>
      <c r="AQ66" s="803"/>
      <c r="AR66" s="803"/>
      <c r="AS66" s="803"/>
      <c r="AT66" s="804"/>
      <c r="AU66" s="802" t="s">
        <v>421</v>
      </c>
      <c r="AV66" s="803"/>
      <c r="AW66" s="803"/>
      <c r="AX66" s="803"/>
      <c r="AY66" s="804"/>
      <c r="AZ66" s="802" t="s">
        <v>378</v>
      </c>
      <c r="BA66" s="803"/>
      <c r="BB66" s="803"/>
      <c r="BC66" s="803"/>
      <c r="BD66" s="814"/>
      <c r="BE66" s="264"/>
      <c r="BF66" s="264"/>
      <c r="BG66" s="264"/>
      <c r="BH66" s="264"/>
      <c r="BI66" s="264"/>
      <c r="BJ66" s="264"/>
      <c r="BK66" s="264"/>
      <c r="BL66" s="264"/>
      <c r="BM66" s="264"/>
      <c r="BN66" s="264"/>
      <c r="BO66" s="264"/>
      <c r="BP66" s="264"/>
      <c r="BQ66" s="261">
        <v>60</v>
      </c>
      <c r="BR66" s="266"/>
      <c r="BS66" s="948"/>
      <c r="BT66" s="949"/>
      <c r="BU66" s="949"/>
      <c r="BV66" s="949"/>
      <c r="BW66" s="949"/>
      <c r="BX66" s="949"/>
      <c r="BY66" s="949"/>
      <c r="BZ66" s="949"/>
      <c r="CA66" s="949"/>
      <c r="CB66" s="949"/>
      <c r="CC66" s="949"/>
      <c r="CD66" s="949"/>
      <c r="CE66" s="949"/>
      <c r="CF66" s="949"/>
      <c r="CG66" s="950"/>
      <c r="CH66" s="945"/>
      <c r="CI66" s="946"/>
      <c r="CJ66" s="946"/>
      <c r="CK66" s="946"/>
      <c r="CL66" s="947"/>
      <c r="CM66" s="945"/>
      <c r="CN66" s="946"/>
      <c r="CO66" s="946"/>
      <c r="CP66" s="946"/>
      <c r="CQ66" s="947"/>
      <c r="CR66" s="945"/>
      <c r="CS66" s="946"/>
      <c r="CT66" s="946"/>
      <c r="CU66" s="946"/>
      <c r="CV66" s="947"/>
      <c r="CW66" s="945"/>
      <c r="CX66" s="946"/>
      <c r="CY66" s="946"/>
      <c r="CZ66" s="946"/>
      <c r="DA66" s="947"/>
      <c r="DB66" s="945"/>
      <c r="DC66" s="946"/>
      <c r="DD66" s="946"/>
      <c r="DE66" s="946"/>
      <c r="DF66" s="947"/>
      <c r="DG66" s="945"/>
      <c r="DH66" s="946"/>
      <c r="DI66" s="946"/>
      <c r="DJ66" s="946"/>
      <c r="DK66" s="947"/>
      <c r="DL66" s="945"/>
      <c r="DM66" s="946"/>
      <c r="DN66" s="946"/>
      <c r="DO66" s="946"/>
      <c r="DP66" s="947"/>
      <c r="DQ66" s="945"/>
      <c r="DR66" s="946"/>
      <c r="DS66" s="946"/>
      <c r="DT66" s="946"/>
      <c r="DU66" s="947"/>
      <c r="DV66" s="942"/>
      <c r="DW66" s="943"/>
      <c r="DX66" s="943"/>
      <c r="DY66" s="943"/>
      <c r="DZ66" s="944"/>
      <c r="EA66" s="245"/>
    </row>
    <row r="67" spans="1:131" s="246" customFormat="1" ht="26.25" customHeight="1" thickBot="1" x14ac:dyDescent="0.2">
      <c r="A67" s="828"/>
      <c r="B67" s="829"/>
      <c r="C67" s="829"/>
      <c r="D67" s="829"/>
      <c r="E67" s="829"/>
      <c r="F67" s="829"/>
      <c r="G67" s="829"/>
      <c r="H67" s="829"/>
      <c r="I67" s="829"/>
      <c r="J67" s="829"/>
      <c r="K67" s="829"/>
      <c r="L67" s="829"/>
      <c r="M67" s="829"/>
      <c r="N67" s="829"/>
      <c r="O67" s="829"/>
      <c r="P67" s="830"/>
      <c r="Q67" s="805"/>
      <c r="R67" s="806"/>
      <c r="S67" s="806"/>
      <c r="T67" s="806"/>
      <c r="U67" s="807"/>
      <c r="V67" s="805"/>
      <c r="W67" s="806"/>
      <c r="X67" s="806"/>
      <c r="Y67" s="806"/>
      <c r="Z67" s="807"/>
      <c r="AA67" s="805"/>
      <c r="AB67" s="806"/>
      <c r="AC67" s="806"/>
      <c r="AD67" s="806"/>
      <c r="AE67" s="807"/>
      <c r="AF67" s="939"/>
      <c r="AG67" s="901"/>
      <c r="AH67" s="901"/>
      <c r="AI67" s="901"/>
      <c r="AJ67" s="940"/>
      <c r="AK67" s="941"/>
      <c r="AL67" s="829"/>
      <c r="AM67" s="829"/>
      <c r="AN67" s="829"/>
      <c r="AO67" s="830"/>
      <c r="AP67" s="805"/>
      <c r="AQ67" s="806"/>
      <c r="AR67" s="806"/>
      <c r="AS67" s="806"/>
      <c r="AT67" s="807"/>
      <c r="AU67" s="805"/>
      <c r="AV67" s="806"/>
      <c r="AW67" s="806"/>
      <c r="AX67" s="806"/>
      <c r="AY67" s="807"/>
      <c r="AZ67" s="805"/>
      <c r="BA67" s="806"/>
      <c r="BB67" s="806"/>
      <c r="BC67" s="806"/>
      <c r="BD67" s="815"/>
      <c r="BE67" s="264"/>
      <c r="BF67" s="264"/>
      <c r="BG67" s="264"/>
      <c r="BH67" s="264"/>
      <c r="BI67" s="264"/>
      <c r="BJ67" s="264"/>
      <c r="BK67" s="264"/>
      <c r="BL67" s="264"/>
      <c r="BM67" s="264"/>
      <c r="BN67" s="264"/>
      <c r="BO67" s="264"/>
      <c r="BP67" s="264"/>
      <c r="BQ67" s="261">
        <v>61</v>
      </c>
      <c r="BR67" s="266"/>
      <c r="BS67" s="948"/>
      <c r="BT67" s="949"/>
      <c r="BU67" s="949"/>
      <c r="BV67" s="949"/>
      <c r="BW67" s="949"/>
      <c r="BX67" s="949"/>
      <c r="BY67" s="949"/>
      <c r="BZ67" s="949"/>
      <c r="CA67" s="949"/>
      <c r="CB67" s="949"/>
      <c r="CC67" s="949"/>
      <c r="CD67" s="949"/>
      <c r="CE67" s="949"/>
      <c r="CF67" s="949"/>
      <c r="CG67" s="950"/>
      <c r="CH67" s="945"/>
      <c r="CI67" s="946"/>
      <c r="CJ67" s="946"/>
      <c r="CK67" s="946"/>
      <c r="CL67" s="947"/>
      <c r="CM67" s="945"/>
      <c r="CN67" s="946"/>
      <c r="CO67" s="946"/>
      <c r="CP67" s="946"/>
      <c r="CQ67" s="947"/>
      <c r="CR67" s="945"/>
      <c r="CS67" s="946"/>
      <c r="CT67" s="946"/>
      <c r="CU67" s="946"/>
      <c r="CV67" s="947"/>
      <c r="CW67" s="945"/>
      <c r="CX67" s="946"/>
      <c r="CY67" s="946"/>
      <c r="CZ67" s="946"/>
      <c r="DA67" s="947"/>
      <c r="DB67" s="945"/>
      <c r="DC67" s="946"/>
      <c r="DD67" s="946"/>
      <c r="DE67" s="946"/>
      <c r="DF67" s="947"/>
      <c r="DG67" s="945"/>
      <c r="DH67" s="946"/>
      <c r="DI67" s="946"/>
      <c r="DJ67" s="946"/>
      <c r="DK67" s="947"/>
      <c r="DL67" s="945"/>
      <c r="DM67" s="946"/>
      <c r="DN67" s="946"/>
      <c r="DO67" s="946"/>
      <c r="DP67" s="947"/>
      <c r="DQ67" s="945"/>
      <c r="DR67" s="946"/>
      <c r="DS67" s="946"/>
      <c r="DT67" s="946"/>
      <c r="DU67" s="947"/>
      <c r="DV67" s="942"/>
      <c r="DW67" s="943"/>
      <c r="DX67" s="943"/>
      <c r="DY67" s="943"/>
      <c r="DZ67" s="944"/>
      <c r="EA67" s="245"/>
    </row>
    <row r="68" spans="1:131" s="246" customFormat="1" ht="26.25" customHeight="1" thickTop="1" x14ac:dyDescent="0.15">
      <c r="A68" s="257">
        <v>1</v>
      </c>
      <c r="B68" s="954" t="s">
        <v>581</v>
      </c>
      <c r="C68" s="955"/>
      <c r="D68" s="955"/>
      <c r="E68" s="955"/>
      <c r="F68" s="955"/>
      <c r="G68" s="955"/>
      <c r="H68" s="955"/>
      <c r="I68" s="955"/>
      <c r="J68" s="955"/>
      <c r="K68" s="955"/>
      <c r="L68" s="955"/>
      <c r="M68" s="955"/>
      <c r="N68" s="955"/>
      <c r="O68" s="955"/>
      <c r="P68" s="956"/>
      <c r="Q68" s="957">
        <v>72</v>
      </c>
      <c r="R68" s="951"/>
      <c r="S68" s="951"/>
      <c r="T68" s="951"/>
      <c r="U68" s="951"/>
      <c r="V68" s="951">
        <v>69</v>
      </c>
      <c r="W68" s="951"/>
      <c r="X68" s="951"/>
      <c r="Y68" s="951"/>
      <c r="Z68" s="951"/>
      <c r="AA68" s="951">
        <v>3</v>
      </c>
      <c r="AB68" s="951"/>
      <c r="AC68" s="951"/>
      <c r="AD68" s="951"/>
      <c r="AE68" s="951"/>
      <c r="AF68" s="951">
        <v>3</v>
      </c>
      <c r="AG68" s="951"/>
      <c r="AH68" s="951"/>
      <c r="AI68" s="951"/>
      <c r="AJ68" s="951"/>
      <c r="AK68" s="951" t="s">
        <v>582</v>
      </c>
      <c r="AL68" s="951"/>
      <c r="AM68" s="951"/>
      <c r="AN68" s="951"/>
      <c r="AO68" s="951"/>
      <c r="AP68" s="951" t="s">
        <v>582</v>
      </c>
      <c r="AQ68" s="951"/>
      <c r="AR68" s="951"/>
      <c r="AS68" s="951"/>
      <c r="AT68" s="951"/>
      <c r="AU68" s="951" t="s">
        <v>582</v>
      </c>
      <c r="AV68" s="951"/>
      <c r="AW68" s="951"/>
      <c r="AX68" s="951"/>
      <c r="AY68" s="951"/>
      <c r="AZ68" s="952"/>
      <c r="BA68" s="952"/>
      <c r="BB68" s="952"/>
      <c r="BC68" s="952"/>
      <c r="BD68" s="953"/>
      <c r="BE68" s="264"/>
      <c r="BF68" s="264"/>
      <c r="BG68" s="264"/>
      <c r="BH68" s="264"/>
      <c r="BI68" s="264"/>
      <c r="BJ68" s="264"/>
      <c r="BK68" s="264"/>
      <c r="BL68" s="264"/>
      <c r="BM68" s="264"/>
      <c r="BN68" s="264"/>
      <c r="BO68" s="264"/>
      <c r="BP68" s="264"/>
      <c r="BQ68" s="261">
        <v>62</v>
      </c>
      <c r="BR68" s="266"/>
      <c r="BS68" s="948"/>
      <c r="BT68" s="949"/>
      <c r="BU68" s="949"/>
      <c r="BV68" s="949"/>
      <c r="BW68" s="949"/>
      <c r="BX68" s="949"/>
      <c r="BY68" s="949"/>
      <c r="BZ68" s="949"/>
      <c r="CA68" s="949"/>
      <c r="CB68" s="949"/>
      <c r="CC68" s="949"/>
      <c r="CD68" s="949"/>
      <c r="CE68" s="949"/>
      <c r="CF68" s="949"/>
      <c r="CG68" s="950"/>
      <c r="CH68" s="945"/>
      <c r="CI68" s="946"/>
      <c r="CJ68" s="946"/>
      <c r="CK68" s="946"/>
      <c r="CL68" s="947"/>
      <c r="CM68" s="945"/>
      <c r="CN68" s="946"/>
      <c r="CO68" s="946"/>
      <c r="CP68" s="946"/>
      <c r="CQ68" s="947"/>
      <c r="CR68" s="945"/>
      <c r="CS68" s="946"/>
      <c r="CT68" s="946"/>
      <c r="CU68" s="946"/>
      <c r="CV68" s="947"/>
      <c r="CW68" s="945"/>
      <c r="CX68" s="946"/>
      <c r="CY68" s="946"/>
      <c r="CZ68" s="946"/>
      <c r="DA68" s="947"/>
      <c r="DB68" s="945"/>
      <c r="DC68" s="946"/>
      <c r="DD68" s="946"/>
      <c r="DE68" s="946"/>
      <c r="DF68" s="947"/>
      <c r="DG68" s="945"/>
      <c r="DH68" s="946"/>
      <c r="DI68" s="946"/>
      <c r="DJ68" s="946"/>
      <c r="DK68" s="947"/>
      <c r="DL68" s="945"/>
      <c r="DM68" s="946"/>
      <c r="DN68" s="946"/>
      <c r="DO68" s="946"/>
      <c r="DP68" s="947"/>
      <c r="DQ68" s="945"/>
      <c r="DR68" s="946"/>
      <c r="DS68" s="946"/>
      <c r="DT68" s="946"/>
      <c r="DU68" s="947"/>
      <c r="DV68" s="942"/>
      <c r="DW68" s="943"/>
      <c r="DX68" s="943"/>
      <c r="DY68" s="943"/>
      <c r="DZ68" s="944"/>
      <c r="EA68" s="245"/>
    </row>
    <row r="69" spans="1:131" s="246" customFormat="1" ht="26.25" customHeight="1" x14ac:dyDescent="0.15">
      <c r="A69" s="260">
        <v>2</v>
      </c>
      <c r="B69" s="958" t="s">
        <v>583</v>
      </c>
      <c r="C69" s="959"/>
      <c r="D69" s="959"/>
      <c r="E69" s="959"/>
      <c r="F69" s="959"/>
      <c r="G69" s="959"/>
      <c r="H69" s="959"/>
      <c r="I69" s="959"/>
      <c r="J69" s="959"/>
      <c r="K69" s="959"/>
      <c r="L69" s="959"/>
      <c r="M69" s="959"/>
      <c r="N69" s="959"/>
      <c r="O69" s="959"/>
      <c r="P69" s="960"/>
      <c r="Q69" s="961">
        <v>10088</v>
      </c>
      <c r="R69" s="916"/>
      <c r="S69" s="916"/>
      <c r="T69" s="916"/>
      <c r="U69" s="916"/>
      <c r="V69" s="916">
        <v>10036</v>
      </c>
      <c r="W69" s="916"/>
      <c r="X69" s="916"/>
      <c r="Y69" s="916"/>
      <c r="Z69" s="916"/>
      <c r="AA69" s="916">
        <v>51</v>
      </c>
      <c r="AB69" s="916"/>
      <c r="AC69" s="916"/>
      <c r="AD69" s="916"/>
      <c r="AE69" s="916"/>
      <c r="AF69" s="916">
        <v>51</v>
      </c>
      <c r="AG69" s="916"/>
      <c r="AH69" s="916"/>
      <c r="AI69" s="916"/>
      <c r="AJ69" s="916"/>
      <c r="AK69" s="916">
        <v>2348</v>
      </c>
      <c r="AL69" s="916"/>
      <c r="AM69" s="916"/>
      <c r="AN69" s="916"/>
      <c r="AO69" s="916"/>
      <c r="AP69" s="916" t="s">
        <v>582</v>
      </c>
      <c r="AQ69" s="916"/>
      <c r="AR69" s="916"/>
      <c r="AS69" s="916"/>
      <c r="AT69" s="916"/>
      <c r="AU69" s="916" t="s">
        <v>582</v>
      </c>
      <c r="AV69" s="916"/>
      <c r="AW69" s="916"/>
      <c r="AX69" s="916"/>
      <c r="AY69" s="916"/>
      <c r="AZ69" s="962" t="s">
        <v>584</v>
      </c>
      <c r="BA69" s="962"/>
      <c r="BB69" s="962"/>
      <c r="BC69" s="962"/>
      <c r="BD69" s="963"/>
      <c r="BE69" s="264"/>
      <c r="BF69" s="264"/>
      <c r="BG69" s="264"/>
      <c r="BH69" s="264"/>
      <c r="BI69" s="264"/>
      <c r="BJ69" s="264"/>
      <c r="BK69" s="264"/>
      <c r="BL69" s="264"/>
      <c r="BM69" s="264"/>
      <c r="BN69" s="264"/>
      <c r="BO69" s="264"/>
      <c r="BP69" s="264"/>
      <c r="BQ69" s="261">
        <v>63</v>
      </c>
      <c r="BR69" s="266"/>
      <c r="BS69" s="948"/>
      <c r="BT69" s="949"/>
      <c r="BU69" s="949"/>
      <c r="BV69" s="949"/>
      <c r="BW69" s="949"/>
      <c r="BX69" s="949"/>
      <c r="BY69" s="949"/>
      <c r="BZ69" s="949"/>
      <c r="CA69" s="949"/>
      <c r="CB69" s="949"/>
      <c r="CC69" s="949"/>
      <c r="CD69" s="949"/>
      <c r="CE69" s="949"/>
      <c r="CF69" s="949"/>
      <c r="CG69" s="950"/>
      <c r="CH69" s="945"/>
      <c r="CI69" s="946"/>
      <c r="CJ69" s="946"/>
      <c r="CK69" s="946"/>
      <c r="CL69" s="947"/>
      <c r="CM69" s="945"/>
      <c r="CN69" s="946"/>
      <c r="CO69" s="946"/>
      <c r="CP69" s="946"/>
      <c r="CQ69" s="947"/>
      <c r="CR69" s="945"/>
      <c r="CS69" s="946"/>
      <c r="CT69" s="946"/>
      <c r="CU69" s="946"/>
      <c r="CV69" s="947"/>
      <c r="CW69" s="945"/>
      <c r="CX69" s="946"/>
      <c r="CY69" s="946"/>
      <c r="CZ69" s="946"/>
      <c r="DA69" s="947"/>
      <c r="DB69" s="945"/>
      <c r="DC69" s="946"/>
      <c r="DD69" s="946"/>
      <c r="DE69" s="946"/>
      <c r="DF69" s="947"/>
      <c r="DG69" s="945"/>
      <c r="DH69" s="946"/>
      <c r="DI69" s="946"/>
      <c r="DJ69" s="946"/>
      <c r="DK69" s="947"/>
      <c r="DL69" s="945"/>
      <c r="DM69" s="946"/>
      <c r="DN69" s="946"/>
      <c r="DO69" s="946"/>
      <c r="DP69" s="947"/>
      <c r="DQ69" s="945"/>
      <c r="DR69" s="946"/>
      <c r="DS69" s="946"/>
      <c r="DT69" s="946"/>
      <c r="DU69" s="947"/>
      <c r="DV69" s="942"/>
      <c r="DW69" s="943"/>
      <c r="DX69" s="943"/>
      <c r="DY69" s="943"/>
      <c r="DZ69" s="944"/>
      <c r="EA69" s="245"/>
    </row>
    <row r="70" spans="1:131" s="246" customFormat="1" ht="26.25" customHeight="1" x14ac:dyDescent="0.15">
      <c r="A70" s="260">
        <v>3</v>
      </c>
      <c r="B70" s="958" t="s">
        <v>585</v>
      </c>
      <c r="C70" s="959"/>
      <c r="D70" s="959"/>
      <c r="E70" s="959"/>
      <c r="F70" s="959"/>
      <c r="G70" s="959"/>
      <c r="H70" s="959"/>
      <c r="I70" s="959"/>
      <c r="J70" s="959"/>
      <c r="K70" s="959"/>
      <c r="L70" s="959"/>
      <c r="M70" s="959"/>
      <c r="N70" s="959"/>
      <c r="O70" s="959"/>
      <c r="P70" s="960"/>
      <c r="Q70" s="961">
        <v>1413</v>
      </c>
      <c r="R70" s="916"/>
      <c r="S70" s="916"/>
      <c r="T70" s="916"/>
      <c r="U70" s="916"/>
      <c r="V70" s="916">
        <v>1352</v>
      </c>
      <c r="W70" s="916"/>
      <c r="X70" s="916"/>
      <c r="Y70" s="916"/>
      <c r="Z70" s="916"/>
      <c r="AA70" s="916">
        <v>61</v>
      </c>
      <c r="AB70" s="916"/>
      <c r="AC70" s="916"/>
      <c r="AD70" s="916"/>
      <c r="AE70" s="916"/>
      <c r="AF70" s="916">
        <v>61</v>
      </c>
      <c r="AG70" s="916"/>
      <c r="AH70" s="916"/>
      <c r="AI70" s="916"/>
      <c r="AJ70" s="916"/>
      <c r="AK70" s="916">
        <v>21</v>
      </c>
      <c r="AL70" s="916"/>
      <c r="AM70" s="916"/>
      <c r="AN70" s="916"/>
      <c r="AO70" s="916"/>
      <c r="AP70" s="916">
        <v>2159</v>
      </c>
      <c r="AQ70" s="916"/>
      <c r="AR70" s="916"/>
      <c r="AS70" s="916"/>
      <c r="AT70" s="916"/>
      <c r="AU70" s="916">
        <v>187</v>
      </c>
      <c r="AV70" s="916"/>
      <c r="AW70" s="916"/>
      <c r="AX70" s="916"/>
      <c r="AY70" s="916"/>
      <c r="AZ70" s="962" t="s">
        <v>586</v>
      </c>
      <c r="BA70" s="962"/>
      <c r="BB70" s="962"/>
      <c r="BC70" s="962"/>
      <c r="BD70" s="963"/>
      <c r="BE70" s="264"/>
      <c r="BF70" s="264"/>
      <c r="BG70" s="264"/>
      <c r="BH70" s="264"/>
      <c r="BI70" s="264"/>
      <c r="BJ70" s="264"/>
      <c r="BK70" s="264"/>
      <c r="BL70" s="264"/>
      <c r="BM70" s="264"/>
      <c r="BN70" s="264"/>
      <c r="BO70" s="264"/>
      <c r="BP70" s="264"/>
      <c r="BQ70" s="261">
        <v>64</v>
      </c>
      <c r="BR70" s="266"/>
      <c r="BS70" s="948"/>
      <c r="BT70" s="949"/>
      <c r="BU70" s="949"/>
      <c r="BV70" s="949"/>
      <c r="BW70" s="949"/>
      <c r="BX70" s="949"/>
      <c r="BY70" s="949"/>
      <c r="BZ70" s="949"/>
      <c r="CA70" s="949"/>
      <c r="CB70" s="949"/>
      <c r="CC70" s="949"/>
      <c r="CD70" s="949"/>
      <c r="CE70" s="949"/>
      <c r="CF70" s="949"/>
      <c r="CG70" s="950"/>
      <c r="CH70" s="945"/>
      <c r="CI70" s="946"/>
      <c r="CJ70" s="946"/>
      <c r="CK70" s="946"/>
      <c r="CL70" s="947"/>
      <c r="CM70" s="945"/>
      <c r="CN70" s="946"/>
      <c r="CO70" s="946"/>
      <c r="CP70" s="946"/>
      <c r="CQ70" s="947"/>
      <c r="CR70" s="945"/>
      <c r="CS70" s="946"/>
      <c r="CT70" s="946"/>
      <c r="CU70" s="946"/>
      <c r="CV70" s="947"/>
      <c r="CW70" s="945"/>
      <c r="CX70" s="946"/>
      <c r="CY70" s="946"/>
      <c r="CZ70" s="946"/>
      <c r="DA70" s="947"/>
      <c r="DB70" s="945"/>
      <c r="DC70" s="946"/>
      <c r="DD70" s="946"/>
      <c r="DE70" s="946"/>
      <c r="DF70" s="947"/>
      <c r="DG70" s="945"/>
      <c r="DH70" s="946"/>
      <c r="DI70" s="946"/>
      <c r="DJ70" s="946"/>
      <c r="DK70" s="947"/>
      <c r="DL70" s="945"/>
      <c r="DM70" s="946"/>
      <c r="DN70" s="946"/>
      <c r="DO70" s="946"/>
      <c r="DP70" s="947"/>
      <c r="DQ70" s="945"/>
      <c r="DR70" s="946"/>
      <c r="DS70" s="946"/>
      <c r="DT70" s="946"/>
      <c r="DU70" s="947"/>
      <c r="DV70" s="942"/>
      <c r="DW70" s="943"/>
      <c r="DX70" s="943"/>
      <c r="DY70" s="943"/>
      <c r="DZ70" s="944"/>
      <c r="EA70" s="245"/>
    </row>
    <row r="71" spans="1:131" s="246" customFormat="1" ht="26.25" customHeight="1" x14ac:dyDescent="0.15">
      <c r="A71" s="260">
        <v>4</v>
      </c>
      <c r="B71" s="958" t="s">
        <v>587</v>
      </c>
      <c r="C71" s="959"/>
      <c r="D71" s="959"/>
      <c r="E71" s="959"/>
      <c r="F71" s="959"/>
      <c r="G71" s="959"/>
      <c r="H71" s="959"/>
      <c r="I71" s="959"/>
      <c r="J71" s="959"/>
      <c r="K71" s="959"/>
      <c r="L71" s="959"/>
      <c r="M71" s="959"/>
      <c r="N71" s="959"/>
      <c r="O71" s="959"/>
      <c r="P71" s="960"/>
      <c r="Q71" s="961">
        <v>118</v>
      </c>
      <c r="R71" s="916"/>
      <c r="S71" s="916"/>
      <c r="T71" s="916"/>
      <c r="U71" s="916"/>
      <c r="V71" s="916">
        <v>113</v>
      </c>
      <c r="W71" s="916"/>
      <c r="X71" s="916"/>
      <c r="Y71" s="916"/>
      <c r="Z71" s="916"/>
      <c r="AA71" s="916">
        <v>6</v>
      </c>
      <c r="AB71" s="916"/>
      <c r="AC71" s="916"/>
      <c r="AD71" s="916"/>
      <c r="AE71" s="916"/>
      <c r="AF71" s="916">
        <v>6</v>
      </c>
      <c r="AG71" s="916"/>
      <c r="AH71" s="916"/>
      <c r="AI71" s="916"/>
      <c r="AJ71" s="916"/>
      <c r="AK71" s="916">
        <v>13</v>
      </c>
      <c r="AL71" s="916"/>
      <c r="AM71" s="916"/>
      <c r="AN71" s="916"/>
      <c r="AO71" s="916"/>
      <c r="AP71" s="916" t="s">
        <v>582</v>
      </c>
      <c r="AQ71" s="916"/>
      <c r="AR71" s="916"/>
      <c r="AS71" s="916"/>
      <c r="AT71" s="916"/>
      <c r="AU71" s="916" t="s">
        <v>582</v>
      </c>
      <c r="AV71" s="916"/>
      <c r="AW71" s="916"/>
      <c r="AX71" s="916"/>
      <c r="AY71" s="916"/>
      <c r="AZ71" s="962" t="s">
        <v>588</v>
      </c>
      <c r="BA71" s="962"/>
      <c r="BB71" s="962"/>
      <c r="BC71" s="962"/>
      <c r="BD71" s="963"/>
      <c r="BE71" s="264"/>
      <c r="BF71" s="264"/>
      <c r="BG71" s="264"/>
      <c r="BH71" s="264"/>
      <c r="BI71" s="264"/>
      <c r="BJ71" s="264"/>
      <c r="BK71" s="264"/>
      <c r="BL71" s="264"/>
      <c r="BM71" s="264"/>
      <c r="BN71" s="264"/>
      <c r="BO71" s="264"/>
      <c r="BP71" s="264"/>
      <c r="BQ71" s="261">
        <v>65</v>
      </c>
      <c r="BR71" s="266"/>
      <c r="BS71" s="948"/>
      <c r="BT71" s="949"/>
      <c r="BU71" s="949"/>
      <c r="BV71" s="949"/>
      <c r="BW71" s="949"/>
      <c r="BX71" s="949"/>
      <c r="BY71" s="949"/>
      <c r="BZ71" s="949"/>
      <c r="CA71" s="949"/>
      <c r="CB71" s="949"/>
      <c r="CC71" s="949"/>
      <c r="CD71" s="949"/>
      <c r="CE71" s="949"/>
      <c r="CF71" s="949"/>
      <c r="CG71" s="950"/>
      <c r="CH71" s="945"/>
      <c r="CI71" s="946"/>
      <c r="CJ71" s="946"/>
      <c r="CK71" s="946"/>
      <c r="CL71" s="947"/>
      <c r="CM71" s="945"/>
      <c r="CN71" s="946"/>
      <c r="CO71" s="946"/>
      <c r="CP71" s="946"/>
      <c r="CQ71" s="947"/>
      <c r="CR71" s="945"/>
      <c r="CS71" s="946"/>
      <c r="CT71" s="946"/>
      <c r="CU71" s="946"/>
      <c r="CV71" s="947"/>
      <c r="CW71" s="945"/>
      <c r="CX71" s="946"/>
      <c r="CY71" s="946"/>
      <c r="CZ71" s="946"/>
      <c r="DA71" s="947"/>
      <c r="DB71" s="945"/>
      <c r="DC71" s="946"/>
      <c r="DD71" s="946"/>
      <c r="DE71" s="946"/>
      <c r="DF71" s="947"/>
      <c r="DG71" s="945"/>
      <c r="DH71" s="946"/>
      <c r="DI71" s="946"/>
      <c r="DJ71" s="946"/>
      <c r="DK71" s="947"/>
      <c r="DL71" s="945"/>
      <c r="DM71" s="946"/>
      <c r="DN71" s="946"/>
      <c r="DO71" s="946"/>
      <c r="DP71" s="947"/>
      <c r="DQ71" s="945"/>
      <c r="DR71" s="946"/>
      <c r="DS71" s="946"/>
      <c r="DT71" s="946"/>
      <c r="DU71" s="947"/>
      <c r="DV71" s="942"/>
      <c r="DW71" s="943"/>
      <c r="DX71" s="943"/>
      <c r="DY71" s="943"/>
      <c r="DZ71" s="944"/>
      <c r="EA71" s="245"/>
    </row>
    <row r="72" spans="1:131" s="246" customFormat="1" ht="26.25" customHeight="1" x14ac:dyDescent="0.15">
      <c r="A72" s="260">
        <v>5</v>
      </c>
      <c r="B72" s="958" t="s">
        <v>589</v>
      </c>
      <c r="C72" s="959"/>
      <c r="D72" s="959"/>
      <c r="E72" s="959"/>
      <c r="F72" s="959"/>
      <c r="G72" s="959"/>
      <c r="H72" s="959"/>
      <c r="I72" s="959"/>
      <c r="J72" s="959"/>
      <c r="K72" s="959"/>
      <c r="L72" s="959"/>
      <c r="M72" s="959"/>
      <c r="N72" s="959"/>
      <c r="O72" s="959"/>
      <c r="P72" s="960"/>
      <c r="Q72" s="961">
        <v>271</v>
      </c>
      <c r="R72" s="916"/>
      <c r="S72" s="916"/>
      <c r="T72" s="916"/>
      <c r="U72" s="916"/>
      <c r="V72" s="916">
        <v>235</v>
      </c>
      <c r="W72" s="916"/>
      <c r="X72" s="916"/>
      <c r="Y72" s="916"/>
      <c r="Z72" s="916"/>
      <c r="AA72" s="916">
        <v>37</v>
      </c>
      <c r="AB72" s="916"/>
      <c r="AC72" s="916"/>
      <c r="AD72" s="916"/>
      <c r="AE72" s="916"/>
      <c r="AF72" s="916">
        <v>37</v>
      </c>
      <c r="AG72" s="916"/>
      <c r="AH72" s="916"/>
      <c r="AI72" s="916"/>
      <c r="AJ72" s="916"/>
      <c r="AK72" s="916" t="s">
        <v>582</v>
      </c>
      <c r="AL72" s="916"/>
      <c r="AM72" s="916"/>
      <c r="AN72" s="916"/>
      <c r="AO72" s="916"/>
      <c r="AP72" s="916" t="s">
        <v>582</v>
      </c>
      <c r="AQ72" s="916"/>
      <c r="AR72" s="916"/>
      <c r="AS72" s="916"/>
      <c r="AT72" s="916"/>
      <c r="AU72" s="916" t="s">
        <v>582</v>
      </c>
      <c r="AV72" s="916"/>
      <c r="AW72" s="916"/>
      <c r="AX72" s="916"/>
      <c r="AY72" s="916"/>
      <c r="AZ72" s="962"/>
      <c r="BA72" s="962"/>
      <c r="BB72" s="962"/>
      <c r="BC72" s="962"/>
      <c r="BD72" s="963"/>
      <c r="BE72" s="264"/>
      <c r="BF72" s="264"/>
      <c r="BG72" s="264"/>
      <c r="BH72" s="264"/>
      <c r="BI72" s="264"/>
      <c r="BJ72" s="264"/>
      <c r="BK72" s="264"/>
      <c r="BL72" s="264"/>
      <c r="BM72" s="264"/>
      <c r="BN72" s="264"/>
      <c r="BO72" s="264"/>
      <c r="BP72" s="264"/>
      <c r="BQ72" s="261">
        <v>66</v>
      </c>
      <c r="BR72" s="266"/>
      <c r="BS72" s="948"/>
      <c r="BT72" s="949"/>
      <c r="BU72" s="949"/>
      <c r="BV72" s="949"/>
      <c r="BW72" s="949"/>
      <c r="BX72" s="949"/>
      <c r="BY72" s="949"/>
      <c r="BZ72" s="949"/>
      <c r="CA72" s="949"/>
      <c r="CB72" s="949"/>
      <c r="CC72" s="949"/>
      <c r="CD72" s="949"/>
      <c r="CE72" s="949"/>
      <c r="CF72" s="949"/>
      <c r="CG72" s="950"/>
      <c r="CH72" s="945"/>
      <c r="CI72" s="946"/>
      <c r="CJ72" s="946"/>
      <c r="CK72" s="946"/>
      <c r="CL72" s="947"/>
      <c r="CM72" s="945"/>
      <c r="CN72" s="946"/>
      <c r="CO72" s="946"/>
      <c r="CP72" s="946"/>
      <c r="CQ72" s="947"/>
      <c r="CR72" s="945"/>
      <c r="CS72" s="946"/>
      <c r="CT72" s="946"/>
      <c r="CU72" s="946"/>
      <c r="CV72" s="947"/>
      <c r="CW72" s="945"/>
      <c r="CX72" s="946"/>
      <c r="CY72" s="946"/>
      <c r="CZ72" s="946"/>
      <c r="DA72" s="947"/>
      <c r="DB72" s="945"/>
      <c r="DC72" s="946"/>
      <c r="DD72" s="946"/>
      <c r="DE72" s="946"/>
      <c r="DF72" s="947"/>
      <c r="DG72" s="945"/>
      <c r="DH72" s="946"/>
      <c r="DI72" s="946"/>
      <c r="DJ72" s="946"/>
      <c r="DK72" s="947"/>
      <c r="DL72" s="945"/>
      <c r="DM72" s="946"/>
      <c r="DN72" s="946"/>
      <c r="DO72" s="946"/>
      <c r="DP72" s="947"/>
      <c r="DQ72" s="945"/>
      <c r="DR72" s="946"/>
      <c r="DS72" s="946"/>
      <c r="DT72" s="946"/>
      <c r="DU72" s="947"/>
      <c r="DV72" s="942"/>
      <c r="DW72" s="943"/>
      <c r="DX72" s="943"/>
      <c r="DY72" s="943"/>
      <c r="DZ72" s="944"/>
      <c r="EA72" s="245"/>
    </row>
    <row r="73" spans="1:131" s="246" customFormat="1" ht="26.25" customHeight="1" x14ac:dyDescent="0.15">
      <c r="A73" s="260">
        <v>6</v>
      </c>
      <c r="B73" s="958" t="s">
        <v>590</v>
      </c>
      <c r="C73" s="959"/>
      <c r="D73" s="959"/>
      <c r="E73" s="959"/>
      <c r="F73" s="959"/>
      <c r="G73" s="959"/>
      <c r="H73" s="959"/>
      <c r="I73" s="959"/>
      <c r="J73" s="959"/>
      <c r="K73" s="959"/>
      <c r="L73" s="959"/>
      <c r="M73" s="959"/>
      <c r="N73" s="959"/>
      <c r="O73" s="959"/>
      <c r="P73" s="960"/>
      <c r="Q73" s="961">
        <v>261265</v>
      </c>
      <c r="R73" s="916"/>
      <c r="S73" s="916"/>
      <c r="T73" s="916"/>
      <c r="U73" s="916"/>
      <c r="V73" s="916">
        <v>253642</v>
      </c>
      <c r="W73" s="916"/>
      <c r="X73" s="916"/>
      <c r="Y73" s="916"/>
      <c r="Z73" s="916"/>
      <c r="AA73" s="916">
        <v>7623</v>
      </c>
      <c r="AB73" s="916"/>
      <c r="AC73" s="916"/>
      <c r="AD73" s="916"/>
      <c r="AE73" s="916"/>
      <c r="AF73" s="916">
        <v>7623</v>
      </c>
      <c r="AG73" s="916"/>
      <c r="AH73" s="916"/>
      <c r="AI73" s="916"/>
      <c r="AJ73" s="916"/>
      <c r="AK73" s="916" t="s">
        <v>582</v>
      </c>
      <c r="AL73" s="916"/>
      <c r="AM73" s="916"/>
      <c r="AN73" s="916"/>
      <c r="AO73" s="916"/>
      <c r="AP73" s="916" t="s">
        <v>582</v>
      </c>
      <c r="AQ73" s="916"/>
      <c r="AR73" s="916"/>
      <c r="AS73" s="916"/>
      <c r="AT73" s="916"/>
      <c r="AU73" s="916" t="s">
        <v>582</v>
      </c>
      <c r="AV73" s="916"/>
      <c r="AW73" s="916"/>
      <c r="AX73" s="916"/>
      <c r="AY73" s="916"/>
      <c r="AZ73" s="962"/>
      <c r="BA73" s="962"/>
      <c r="BB73" s="962"/>
      <c r="BC73" s="962"/>
      <c r="BD73" s="963"/>
      <c r="BE73" s="264"/>
      <c r="BF73" s="264"/>
      <c r="BG73" s="264"/>
      <c r="BH73" s="264"/>
      <c r="BI73" s="264"/>
      <c r="BJ73" s="264"/>
      <c r="BK73" s="264"/>
      <c r="BL73" s="264"/>
      <c r="BM73" s="264"/>
      <c r="BN73" s="264"/>
      <c r="BO73" s="264"/>
      <c r="BP73" s="264"/>
      <c r="BQ73" s="261">
        <v>67</v>
      </c>
      <c r="BR73" s="266"/>
      <c r="BS73" s="948"/>
      <c r="BT73" s="949"/>
      <c r="BU73" s="949"/>
      <c r="BV73" s="949"/>
      <c r="BW73" s="949"/>
      <c r="BX73" s="949"/>
      <c r="BY73" s="949"/>
      <c r="BZ73" s="949"/>
      <c r="CA73" s="949"/>
      <c r="CB73" s="949"/>
      <c r="CC73" s="949"/>
      <c r="CD73" s="949"/>
      <c r="CE73" s="949"/>
      <c r="CF73" s="949"/>
      <c r="CG73" s="950"/>
      <c r="CH73" s="945"/>
      <c r="CI73" s="946"/>
      <c r="CJ73" s="946"/>
      <c r="CK73" s="946"/>
      <c r="CL73" s="947"/>
      <c r="CM73" s="945"/>
      <c r="CN73" s="946"/>
      <c r="CO73" s="946"/>
      <c r="CP73" s="946"/>
      <c r="CQ73" s="947"/>
      <c r="CR73" s="945"/>
      <c r="CS73" s="946"/>
      <c r="CT73" s="946"/>
      <c r="CU73" s="946"/>
      <c r="CV73" s="947"/>
      <c r="CW73" s="945"/>
      <c r="CX73" s="946"/>
      <c r="CY73" s="946"/>
      <c r="CZ73" s="946"/>
      <c r="DA73" s="947"/>
      <c r="DB73" s="945"/>
      <c r="DC73" s="946"/>
      <c r="DD73" s="946"/>
      <c r="DE73" s="946"/>
      <c r="DF73" s="947"/>
      <c r="DG73" s="945"/>
      <c r="DH73" s="946"/>
      <c r="DI73" s="946"/>
      <c r="DJ73" s="946"/>
      <c r="DK73" s="947"/>
      <c r="DL73" s="945"/>
      <c r="DM73" s="946"/>
      <c r="DN73" s="946"/>
      <c r="DO73" s="946"/>
      <c r="DP73" s="947"/>
      <c r="DQ73" s="945"/>
      <c r="DR73" s="946"/>
      <c r="DS73" s="946"/>
      <c r="DT73" s="946"/>
      <c r="DU73" s="947"/>
      <c r="DV73" s="942"/>
      <c r="DW73" s="943"/>
      <c r="DX73" s="943"/>
      <c r="DY73" s="943"/>
      <c r="DZ73" s="944"/>
      <c r="EA73" s="245"/>
    </row>
    <row r="74" spans="1:131" s="246" customFormat="1" ht="26.25" customHeight="1" x14ac:dyDescent="0.15">
      <c r="A74" s="260">
        <v>7</v>
      </c>
      <c r="B74" s="958" t="s">
        <v>591</v>
      </c>
      <c r="C74" s="959"/>
      <c r="D74" s="959"/>
      <c r="E74" s="959"/>
      <c r="F74" s="959"/>
      <c r="G74" s="959"/>
      <c r="H74" s="959"/>
      <c r="I74" s="959"/>
      <c r="J74" s="959"/>
      <c r="K74" s="959"/>
      <c r="L74" s="959"/>
      <c r="M74" s="959"/>
      <c r="N74" s="959"/>
      <c r="O74" s="959"/>
      <c r="P74" s="960"/>
      <c r="Q74" s="961">
        <v>492</v>
      </c>
      <c r="R74" s="916"/>
      <c r="S74" s="916"/>
      <c r="T74" s="916"/>
      <c r="U74" s="916"/>
      <c r="V74" s="916">
        <v>445</v>
      </c>
      <c r="W74" s="916"/>
      <c r="X74" s="916"/>
      <c r="Y74" s="916"/>
      <c r="Z74" s="916"/>
      <c r="AA74" s="916">
        <v>47</v>
      </c>
      <c r="AB74" s="916"/>
      <c r="AC74" s="916"/>
      <c r="AD74" s="916"/>
      <c r="AE74" s="916"/>
      <c r="AF74" s="916">
        <v>47</v>
      </c>
      <c r="AG74" s="916"/>
      <c r="AH74" s="916"/>
      <c r="AI74" s="916"/>
      <c r="AJ74" s="916"/>
      <c r="AK74" s="916">
        <v>10</v>
      </c>
      <c r="AL74" s="916"/>
      <c r="AM74" s="916"/>
      <c r="AN74" s="916"/>
      <c r="AO74" s="916"/>
      <c r="AP74" s="916">
        <v>49</v>
      </c>
      <c r="AQ74" s="916"/>
      <c r="AR74" s="916"/>
      <c r="AS74" s="916"/>
      <c r="AT74" s="916"/>
      <c r="AU74" s="916">
        <v>10</v>
      </c>
      <c r="AV74" s="916"/>
      <c r="AW74" s="916"/>
      <c r="AX74" s="916"/>
      <c r="AY74" s="916"/>
      <c r="AZ74" s="962" t="s">
        <v>594</v>
      </c>
      <c r="BA74" s="962"/>
      <c r="BB74" s="962"/>
      <c r="BC74" s="962"/>
      <c r="BD74" s="963"/>
      <c r="BE74" s="264"/>
      <c r="BF74" s="264"/>
      <c r="BG74" s="264"/>
      <c r="BH74" s="264"/>
      <c r="BI74" s="264"/>
      <c r="BJ74" s="264"/>
      <c r="BK74" s="264"/>
      <c r="BL74" s="264"/>
      <c r="BM74" s="264"/>
      <c r="BN74" s="264"/>
      <c r="BO74" s="264"/>
      <c r="BP74" s="264"/>
      <c r="BQ74" s="261">
        <v>68</v>
      </c>
      <c r="BR74" s="266"/>
      <c r="BS74" s="948"/>
      <c r="BT74" s="949"/>
      <c r="BU74" s="949"/>
      <c r="BV74" s="949"/>
      <c r="BW74" s="949"/>
      <c r="BX74" s="949"/>
      <c r="BY74" s="949"/>
      <c r="BZ74" s="949"/>
      <c r="CA74" s="949"/>
      <c r="CB74" s="949"/>
      <c r="CC74" s="949"/>
      <c r="CD74" s="949"/>
      <c r="CE74" s="949"/>
      <c r="CF74" s="949"/>
      <c r="CG74" s="950"/>
      <c r="CH74" s="945"/>
      <c r="CI74" s="946"/>
      <c r="CJ74" s="946"/>
      <c r="CK74" s="946"/>
      <c r="CL74" s="947"/>
      <c r="CM74" s="945"/>
      <c r="CN74" s="946"/>
      <c r="CO74" s="946"/>
      <c r="CP74" s="946"/>
      <c r="CQ74" s="947"/>
      <c r="CR74" s="945"/>
      <c r="CS74" s="946"/>
      <c r="CT74" s="946"/>
      <c r="CU74" s="946"/>
      <c r="CV74" s="947"/>
      <c r="CW74" s="945"/>
      <c r="CX74" s="946"/>
      <c r="CY74" s="946"/>
      <c r="CZ74" s="946"/>
      <c r="DA74" s="947"/>
      <c r="DB74" s="945"/>
      <c r="DC74" s="946"/>
      <c r="DD74" s="946"/>
      <c r="DE74" s="946"/>
      <c r="DF74" s="947"/>
      <c r="DG74" s="945"/>
      <c r="DH74" s="946"/>
      <c r="DI74" s="946"/>
      <c r="DJ74" s="946"/>
      <c r="DK74" s="947"/>
      <c r="DL74" s="945"/>
      <c r="DM74" s="946"/>
      <c r="DN74" s="946"/>
      <c r="DO74" s="946"/>
      <c r="DP74" s="947"/>
      <c r="DQ74" s="945"/>
      <c r="DR74" s="946"/>
      <c r="DS74" s="946"/>
      <c r="DT74" s="946"/>
      <c r="DU74" s="947"/>
      <c r="DV74" s="942"/>
      <c r="DW74" s="943"/>
      <c r="DX74" s="943"/>
      <c r="DY74" s="943"/>
      <c r="DZ74" s="944"/>
      <c r="EA74" s="245"/>
    </row>
    <row r="75" spans="1:131" s="246" customFormat="1" ht="26.25" customHeight="1" x14ac:dyDescent="0.15">
      <c r="A75" s="260">
        <v>8</v>
      </c>
      <c r="B75" s="958" t="s">
        <v>592</v>
      </c>
      <c r="C75" s="959"/>
      <c r="D75" s="959"/>
      <c r="E75" s="959"/>
      <c r="F75" s="959"/>
      <c r="G75" s="959"/>
      <c r="H75" s="959"/>
      <c r="I75" s="959"/>
      <c r="J75" s="959"/>
      <c r="K75" s="959"/>
      <c r="L75" s="959"/>
      <c r="M75" s="959"/>
      <c r="N75" s="959"/>
      <c r="O75" s="959"/>
      <c r="P75" s="960"/>
      <c r="Q75" s="964">
        <v>7762</v>
      </c>
      <c r="R75" s="965"/>
      <c r="S75" s="965"/>
      <c r="T75" s="965"/>
      <c r="U75" s="915"/>
      <c r="V75" s="966">
        <v>7504</v>
      </c>
      <c r="W75" s="965"/>
      <c r="X75" s="965"/>
      <c r="Y75" s="965"/>
      <c r="Z75" s="915"/>
      <c r="AA75" s="966">
        <v>258</v>
      </c>
      <c r="AB75" s="965"/>
      <c r="AC75" s="965"/>
      <c r="AD75" s="965"/>
      <c r="AE75" s="915"/>
      <c r="AF75" s="966">
        <v>250</v>
      </c>
      <c r="AG75" s="965"/>
      <c r="AH75" s="965"/>
      <c r="AI75" s="965"/>
      <c r="AJ75" s="915"/>
      <c r="AK75" s="966" t="s">
        <v>582</v>
      </c>
      <c r="AL75" s="965"/>
      <c r="AM75" s="965"/>
      <c r="AN75" s="965"/>
      <c r="AO75" s="915"/>
      <c r="AP75" s="966" t="s">
        <v>582</v>
      </c>
      <c r="AQ75" s="965"/>
      <c r="AR75" s="965"/>
      <c r="AS75" s="965"/>
      <c r="AT75" s="915"/>
      <c r="AU75" s="966" t="s">
        <v>582</v>
      </c>
      <c r="AV75" s="965"/>
      <c r="AW75" s="965"/>
      <c r="AX75" s="965"/>
      <c r="AY75" s="915"/>
      <c r="AZ75" s="962"/>
      <c r="BA75" s="962"/>
      <c r="BB75" s="962"/>
      <c r="BC75" s="962"/>
      <c r="BD75" s="963"/>
      <c r="BE75" s="264"/>
      <c r="BF75" s="264"/>
      <c r="BG75" s="264"/>
      <c r="BH75" s="264"/>
      <c r="BI75" s="264"/>
      <c r="BJ75" s="264"/>
      <c r="BK75" s="264"/>
      <c r="BL75" s="264"/>
      <c r="BM75" s="264"/>
      <c r="BN75" s="264"/>
      <c r="BO75" s="264"/>
      <c r="BP75" s="264"/>
      <c r="BQ75" s="261">
        <v>69</v>
      </c>
      <c r="BR75" s="266"/>
      <c r="BS75" s="948"/>
      <c r="BT75" s="949"/>
      <c r="BU75" s="949"/>
      <c r="BV75" s="949"/>
      <c r="BW75" s="949"/>
      <c r="BX75" s="949"/>
      <c r="BY75" s="949"/>
      <c r="BZ75" s="949"/>
      <c r="CA75" s="949"/>
      <c r="CB75" s="949"/>
      <c r="CC75" s="949"/>
      <c r="CD75" s="949"/>
      <c r="CE75" s="949"/>
      <c r="CF75" s="949"/>
      <c r="CG75" s="950"/>
      <c r="CH75" s="945"/>
      <c r="CI75" s="946"/>
      <c r="CJ75" s="946"/>
      <c r="CK75" s="946"/>
      <c r="CL75" s="947"/>
      <c r="CM75" s="945"/>
      <c r="CN75" s="946"/>
      <c r="CO75" s="946"/>
      <c r="CP75" s="946"/>
      <c r="CQ75" s="947"/>
      <c r="CR75" s="945"/>
      <c r="CS75" s="946"/>
      <c r="CT75" s="946"/>
      <c r="CU75" s="946"/>
      <c r="CV75" s="947"/>
      <c r="CW75" s="945"/>
      <c r="CX75" s="946"/>
      <c r="CY75" s="946"/>
      <c r="CZ75" s="946"/>
      <c r="DA75" s="947"/>
      <c r="DB75" s="945"/>
      <c r="DC75" s="946"/>
      <c r="DD75" s="946"/>
      <c r="DE75" s="946"/>
      <c r="DF75" s="947"/>
      <c r="DG75" s="945"/>
      <c r="DH75" s="946"/>
      <c r="DI75" s="946"/>
      <c r="DJ75" s="946"/>
      <c r="DK75" s="947"/>
      <c r="DL75" s="945"/>
      <c r="DM75" s="946"/>
      <c r="DN75" s="946"/>
      <c r="DO75" s="946"/>
      <c r="DP75" s="947"/>
      <c r="DQ75" s="945"/>
      <c r="DR75" s="946"/>
      <c r="DS75" s="946"/>
      <c r="DT75" s="946"/>
      <c r="DU75" s="947"/>
      <c r="DV75" s="942"/>
      <c r="DW75" s="943"/>
      <c r="DX75" s="943"/>
      <c r="DY75" s="943"/>
      <c r="DZ75" s="944"/>
      <c r="EA75" s="245"/>
    </row>
    <row r="76" spans="1:131" s="246" customFormat="1" ht="26.25" customHeight="1" x14ac:dyDescent="0.15">
      <c r="A76" s="260">
        <v>9</v>
      </c>
      <c r="B76" s="958" t="s">
        <v>593</v>
      </c>
      <c r="C76" s="959"/>
      <c r="D76" s="959"/>
      <c r="E76" s="959"/>
      <c r="F76" s="959"/>
      <c r="G76" s="959"/>
      <c r="H76" s="959"/>
      <c r="I76" s="959"/>
      <c r="J76" s="959"/>
      <c r="K76" s="959"/>
      <c r="L76" s="959"/>
      <c r="M76" s="959"/>
      <c r="N76" s="959"/>
      <c r="O76" s="959"/>
      <c r="P76" s="960"/>
      <c r="Q76" s="964">
        <v>993</v>
      </c>
      <c r="R76" s="965"/>
      <c r="S76" s="965"/>
      <c r="T76" s="965"/>
      <c r="U76" s="915"/>
      <c r="V76" s="966">
        <v>898</v>
      </c>
      <c r="W76" s="965"/>
      <c r="X76" s="965"/>
      <c r="Y76" s="965"/>
      <c r="Z76" s="915"/>
      <c r="AA76" s="966">
        <v>95</v>
      </c>
      <c r="AB76" s="965"/>
      <c r="AC76" s="965"/>
      <c r="AD76" s="965"/>
      <c r="AE76" s="915"/>
      <c r="AF76" s="966">
        <v>95</v>
      </c>
      <c r="AG76" s="965"/>
      <c r="AH76" s="965"/>
      <c r="AI76" s="965"/>
      <c r="AJ76" s="915"/>
      <c r="AK76" s="966">
        <v>80</v>
      </c>
      <c r="AL76" s="965"/>
      <c r="AM76" s="965"/>
      <c r="AN76" s="965"/>
      <c r="AO76" s="915"/>
      <c r="AP76" s="966">
        <v>26</v>
      </c>
      <c r="AQ76" s="965"/>
      <c r="AR76" s="965"/>
      <c r="AS76" s="965"/>
      <c r="AT76" s="915"/>
      <c r="AU76" s="966" t="s">
        <v>582</v>
      </c>
      <c r="AV76" s="965"/>
      <c r="AW76" s="965"/>
      <c r="AX76" s="965"/>
      <c r="AY76" s="915"/>
      <c r="AZ76" s="962" t="s">
        <v>595</v>
      </c>
      <c r="BA76" s="962"/>
      <c r="BB76" s="962"/>
      <c r="BC76" s="962"/>
      <c r="BD76" s="963"/>
      <c r="BE76" s="264"/>
      <c r="BF76" s="264"/>
      <c r="BG76" s="264"/>
      <c r="BH76" s="264"/>
      <c r="BI76" s="264"/>
      <c r="BJ76" s="264"/>
      <c r="BK76" s="264"/>
      <c r="BL76" s="264"/>
      <c r="BM76" s="264"/>
      <c r="BN76" s="264"/>
      <c r="BO76" s="264"/>
      <c r="BP76" s="264"/>
      <c r="BQ76" s="261">
        <v>70</v>
      </c>
      <c r="BR76" s="266"/>
      <c r="BS76" s="948"/>
      <c r="BT76" s="949"/>
      <c r="BU76" s="949"/>
      <c r="BV76" s="949"/>
      <c r="BW76" s="949"/>
      <c r="BX76" s="949"/>
      <c r="BY76" s="949"/>
      <c r="BZ76" s="949"/>
      <c r="CA76" s="949"/>
      <c r="CB76" s="949"/>
      <c r="CC76" s="949"/>
      <c r="CD76" s="949"/>
      <c r="CE76" s="949"/>
      <c r="CF76" s="949"/>
      <c r="CG76" s="950"/>
      <c r="CH76" s="945"/>
      <c r="CI76" s="946"/>
      <c r="CJ76" s="946"/>
      <c r="CK76" s="946"/>
      <c r="CL76" s="947"/>
      <c r="CM76" s="945"/>
      <c r="CN76" s="946"/>
      <c r="CO76" s="946"/>
      <c r="CP76" s="946"/>
      <c r="CQ76" s="947"/>
      <c r="CR76" s="945"/>
      <c r="CS76" s="946"/>
      <c r="CT76" s="946"/>
      <c r="CU76" s="946"/>
      <c r="CV76" s="947"/>
      <c r="CW76" s="945"/>
      <c r="CX76" s="946"/>
      <c r="CY76" s="946"/>
      <c r="CZ76" s="946"/>
      <c r="DA76" s="947"/>
      <c r="DB76" s="945"/>
      <c r="DC76" s="946"/>
      <c r="DD76" s="946"/>
      <c r="DE76" s="946"/>
      <c r="DF76" s="947"/>
      <c r="DG76" s="945"/>
      <c r="DH76" s="946"/>
      <c r="DI76" s="946"/>
      <c r="DJ76" s="946"/>
      <c r="DK76" s="947"/>
      <c r="DL76" s="945"/>
      <c r="DM76" s="946"/>
      <c r="DN76" s="946"/>
      <c r="DO76" s="946"/>
      <c r="DP76" s="947"/>
      <c r="DQ76" s="945"/>
      <c r="DR76" s="946"/>
      <c r="DS76" s="946"/>
      <c r="DT76" s="946"/>
      <c r="DU76" s="947"/>
      <c r="DV76" s="942"/>
      <c r="DW76" s="943"/>
      <c r="DX76" s="943"/>
      <c r="DY76" s="943"/>
      <c r="DZ76" s="944"/>
      <c r="EA76" s="245"/>
    </row>
    <row r="77" spans="1:131" s="246" customFormat="1" ht="26.25" customHeight="1" x14ac:dyDescent="0.15">
      <c r="A77" s="260">
        <v>10</v>
      </c>
      <c r="B77" s="958"/>
      <c r="C77" s="959"/>
      <c r="D77" s="959"/>
      <c r="E77" s="959"/>
      <c r="F77" s="959"/>
      <c r="G77" s="959"/>
      <c r="H77" s="959"/>
      <c r="I77" s="959"/>
      <c r="J77" s="959"/>
      <c r="K77" s="959"/>
      <c r="L77" s="959"/>
      <c r="M77" s="959"/>
      <c r="N77" s="959"/>
      <c r="O77" s="959"/>
      <c r="P77" s="960"/>
      <c r="Q77" s="964"/>
      <c r="R77" s="965"/>
      <c r="S77" s="965"/>
      <c r="T77" s="965"/>
      <c r="U77" s="915"/>
      <c r="V77" s="966"/>
      <c r="W77" s="965"/>
      <c r="X77" s="965"/>
      <c r="Y77" s="965"/>
      <c r="Z77" s="915"/>
      <c r="AA77" s="966"/>
      <c r="AB77" s="965"/>
      <c r="AC77" s="965"/>
      <c r="AD77" s="965"/>
      <c r="AE77" s="915"/>
      <c r="AF77" s="966"/>
      <c r="AG77" s="965"/>
      <c r="AH77" s="965"/>
      <c r="AI77" s="965"/>
      <c r="AJ77" s="915"/>
      <c r="AK77" s="966"/>
      <c r="AL77" s="965"/>
      <c r="AM77" s="965"/>
      <c r="AN77" s="965"/>
      <c r="AO77" s="915"/>
      <c r="AP77" s="966"/>
      <c r="AQ77" s="965"/>
      <c r="AR77" s="965"/>
      <c r="AS77" s="965"/>
      <c r="AT77" s="915"/>
      <c r="AU77" s="966"/>
      <c r="AV77" s="965"/>
      <c r="AW77" s="965"/>
      <c r="AX77" s="965"/>
      <c r="AY77" s="915"/>
      <c r="AZ77" s="962"/>
      <c r="BA77" s="962"/>
      <c r="BB77" s="962"/>
      <c r="BC77" s="962"/>
      <c r="BD77" s="963"/>
      <c r="BE77" s="264"/>
      <c r="BF77" s="264"/>
      <c r="BG77" s="264"/>
      <c r="BH77" s="264"/>
      <c r="BI77" s="264"/>
      <c r="BJ77" s="264"/>
      <c r="BK77" s="264"/>
      <c r="BL77" s="264"/>
      <c r="BM77" s="264"/>
      <c r="BN77" s="264"/>
      <c r="BO77" s="264"/>
      <c r="BP77" s="264"/>
      <c r="BQ77" s="261">
        <v>71</v>
      </c>
      <c r="BR77" s="266"/>
      <c r="BS77" s="948"/>
      <c r="BT77" s="949"/>
      <c r="BU77" s="949"/>
      <c r="BV77" s="949"/>
      <c r="BW77" s="949"/>
      <c r="BX77" s="949"/>
      <c r="BY77" s="949"/>
      <c r="BZ77" s="949"/>
      <c r="CA77" s="949"/>
      <c r="CB77" s="949"/>
      <c r="CC77" s="949"/>
      <c r="CD77" s="949"/>
      <c r="CE77" s="949"/>
      <c r="CF77" s="949"/>
      <c r="CG77" s="950"/>
      <c r="CH77" s="945"/>
      <c r="CI77" s="946"/>
      <c r="CJ77" s="946"/>
      <c r="CK77" s="946"/>
      <c r="CL77" s="947"/>
      <c r="CM77" s="945"/>
      <c r="CN77" s="946"/>
      <c r="CO77" s="946"/>
      <c r="CP77" s="946"/>
      <c r="CQ77" s="947"/>
      <c r="CR77" s="945"/>
      <c r="CS77" s="946"/>
      <c r="CT77" s="946"/>
      <c r="CU77" s="946"/>
      <c r="CV77" s="947"/>
      <c r="CW77" s="945"/>
      <c r="CX77" s="946"/>
      <c r="CY77" s="946"/>
      <c r="CZ77" s="946"/>
      <c r="DA77" s="947"/>
      <c r="DB77" s="945"/>
      <c r="DC77" s="946"/>
      <c r="DD77" s="946"/>
      <c r="DE77" s="946"/>
      <c r="DF77" s="947"/>
      <c r="DG77" s="945"/>
      <c r="DH77" s="946"/>
      <c r="DI77" s="946"/>
      <c r="DJ77" s="946"/>
      <c r="DK77" s="947"/>
      <c r="DL77" s="945"/>
      <c r="DM77" s="946"/>
      <c r="DN77" s="946"/>
      <c r="DO77" s="946"/>
      <c r="DP77" s="947"/>
      <c r="DQ77" s="945"/>
      <c r="DR77" s="946"/>
      <c r="DS77" s="946"/>
      <c r="DT77" s="946"/>
      <c r="DU77" s="947"/>
      <c r="DV77" s="942"/>
      <c r="DW77" s="943"/>
      <c r="DX77" s="943"/>
      <c r="DY77" s="943"/>
      <c r="DZ77" s="944"/>
      <c r="EA77" s="245"/>
    </row>
    <row r="78" spans="1:131" s="246" customFormat="1" ht="26.25" customHeight="1" x14ac:dyDescent="0.15">
      <c r="A78" s="260">
        <v>11</v>
      </c>
      <c r="B78" s="958"/>
      <c r="C78" s="959"/>
      <c r="D78" s="959"/>
      <c r="E78" s="959"/>
      <c r="F78" s="959"/>
      <c r="G78" s="959"/>
      <c r="H78" s="959"/>
      <c r="I78" s="959"/>
      <c r="J78" s="959"/>
      <c r="K78" s="959"/>
      <c r="L78" s="959"/>
      <c r="M78" s="959"/>
      <c r="N78" s="959"/>
      <c r="O78" s="959"/>
      <c r="P78" s="960"/>
      <c r="Q78" s="961"/>
      <c r="R78" s="916"/>
      <c r="S78" s="916"/>
      <c r="T78" s="916"/>
      <c r="U78" s="916"/>
      <c r="V78" s="916"/>
      <c r="W78" s="916"/>
      <c r="X78" s="916"/>
      <c r="Y78" s="916"/>
      <c r="Z78" s="916"/>
      <c r="AA78" s="916"/>
      <c r="AB78" s="916"/>
      <c r="AC78" s="916"/>
      <c r="AD78" s="916"/>
      <c r="AE78" s="916"/>
      <c r="AF78" s="916"/>
      <c r="AG78" s="916"/>
      <c r="AH78" s="916"/>
      <c r="AI78" s="916"/>
      <c r="AJ78" s="916"/>
      <c r="AK78" s="916"/>
      <c r="AL78" s="916"/>
      <c r="AM78" s="916"/>
      <c r="AN78" s="916"/>
      <c r="AO78" s="916"/>
      <c r="AP78" s="916"/>
      <c r="AQ78" s="916"/>
      <c r="AR78" s="916"/>
      <c r="AS78" s="916"/>
      <c r="AT78" s="916"/>
      <c r="AU78" s="916"/>
      <c r="AV78" s="916"/>
      <c r="AW78" s="916"/>
      <c r="AX78" s="916"/>
      <c r="AY78" s="916"/>
      <c r="AZ78" s="962"/>
      <c r="BA78" s="962"/>
      <c r="BB78" s="962"/>
      <c r="BC78" s="962"/>
      <c r="BD78" s="963"/>
      <c r="BE78" s="264"/>
      <c r="BF78" s="264"/>
      <c r="BG78" s="264"/>
      <c r="BH78" s="264"/>
      <c r="BI78" s="264"/>
      <c r="BJ78" s="267"/>
      <c r="BK78" s="267"/>
      <c r="BL78" s="267"/>
      <c r="BM78" s="267"/>
      <c r="BN78" s="267"/>
      <c r="BO78" s="264"/>
      <c r="BP78" s="264"/>
      <c r="BQ78" s="261">
        <v>72</v>
      </c>
      <c r="BR78" s="266"/>
      <c r="BS78" s="948"/>
      <c r="BT78" s="949"/>
      <c r="BU78" s="949"/>
      <c r="BV78" s="949"/>
      <c r="BW78" s="949"/>
      <c r="BX78" s="949"/>
      <c r="BY78" s="949"/>
      <c r="BZ78" s="949"/>
      <c r="CA78" s="949"/>
      <c r="CB78" s="949"/>
      <c r="CC78" s="949"/>
      <c r="CD78" s="949"/>
      <c r="CE78" s="949"/>
      <c r="CF78" s="949"/>
      <c r="CG78" s="950"/>
      <c r="CH78" s="945"/>
      <c r="CI78" s="946"/>
      <c r="CJ78" s="946"/>
      <c r="CK78" s="946"/>
      <c r="CL78" s="947"/>
      <c r="CM78" s="945"/>
      <c r="CN78" s="946"/>
      <c r="CO78" s="946"/>
      <c r="CP78" s="946"/>
      <c r="CQ78" s="947"/>
      <c r="CR78" s="945"/>
      <c r="CS78" s="946"/>
      <c r="CT78" s="946"/>
      <c r="CU78" s="946"/>
      <c r="CV78" s="947"/>
      <c r="CW78" s="945"/>
      <c r="CX78" s="946"/>
      <c r="CY78" s="946"/>
      <c r="CZ78" s="946"/>
      <c r="DA78" s="947"/>
      <c r="DB78" s="945"/>
      <c r="DC78" s="946"/>
      <c r="DD78" s="946"/>
      <c r="DE78" s="946"/>
      <c r="DF78" s="947"/>
      <c r="DG78" s="945"/>
      <c r="DH78" s="946"/>
      <c r="DI78" s="946"/>
      <c r="DJ78" s="946"/>
      <c r="DK78" s="947"/>
      <c r="DL78" s="945"/>
      <c r="DM78" s="946"/>
      <c r="DN78" s="946"/>
      <c r="DO78" s="946"/>
      <c r="DP78" s="947"/>
      <c r="DQ78" s="945"/>
      <c r="DR78" s="946"/>
      <c r="DS78" s="946"/>
      <c r="DT78" s="946"/>
      <c r="DU78" s="947"/>
      <c r="DV78" s="942"/>
      <c r="DW78" s="943"/>
      <c r="DX78" s="943"/>
      <c r="DY78" s="943"/>
      <c r="DZ78" s="944"/>
      <c r="EA78" s="245"/>
    </row>
    <row r="79" spans="1:131" s="246" customFormat="1" ht="26.25" customHeight="1" x14ac:dyDescent="0.15">
      <c r="A79" s="260">
        <v>12</v>
      </c>
      <c r="B79" s="958"/>
      <c r="C79" s="959"/>
      <c r="D79" s="959"/>
      <c r="E79" s="959"/>
      <c r="F79" s="959"/>
      <c r="G79" s="959"/>
      <c r="H79" s="959"/>
      <c r="I79" s="959"/>
      <c r="J79" s="959"/>
      <c r="K79" s="959"/>
      <c r="L79" s="959"/>
      <c r="M79" s="959"/>
      <c r="N79" s="959"/>
      <c r="O79" s="959"/>
      <c r="P79" s="960"/>
      <c r="Q79" s="961"/>
      <c r="R79" s="916"/>
      <c r="S79" s="916"/>
      <c r="T79" s="916"/>
      <c r="U79" s="916"/>
      <c r="V79" s="916"/>
      <c r="W79" s="916"/>
      <c r="X79" s="916"/>
      <c r="Y79" s="916"/>
      <c r="Z79" s="916"/>
      <c r="AA79" s="916"/>
      <c r="AB79" s="916"/>
      <c r="AC79" s="916"/>
      <c r="AD79" s="916"/>
      <c r="AE79" s="916"/>
      <c r="AF79" s="916"/>
      <c r="AG79" s="916"/>
      <c r="AH79" s="916"/>
      <c r="AI79" s="916"/>
      <c r="AJ79" s="916"/>
      <c r="AK79" s="916"/>
      <c r="AL79" s="916"/>
      <c r="AM79" s="916"/>
      <c r="AN79" s="916"/>
      <c r="AO79" s="916"/>
      <c r="AP79" s="916"/>
      <c r="AQ79" s="916"/>
      <c r="AR79" s="916"/>
      <c r="AS79" s="916"/>
      <c r="AT79" s="916"/>
      <c r="AU79" s="916"/>
      <c r="AV79" s="916"/>
      <c r="AW79" s="916"/>
      <c r="AX79" s="916"/>
      <c r="AY79" s="916"/>
      <c r="AZ79" s="962"/>
      <c r="BA79" s="962"/>
      <c r="BB79" s="962"/>
      <c r="BC79" s="962"/>
      <c r="BD79" s="963"/>
      <c r="BE79" s="264"/>
      <c r="BF79" s="264"/>
      <c r="BG79" s="264"/>
      <c r="BH79" s="264"/>
      <c r="BI79" s="264"/>
      <c r="BJ79" s="267"/>
      <c r="BK79" s="267"/>
      <c r="BL79" s="267"/>
      <c r="BM79" s="267"/>
      <c r="BN79" s="267"/>
      <c r="BO79" s="264"/>
      <c r="BP79" s="264"/>
      <c r="BQ79" s="261">
        <v>73</v>
      </c>
      <c r="BR79" s="266"/>
      <c r="BS79" s="948"/>
      <c r="BT79" s="949"/>
      <c r="BU79" s="949"/>
      <c r="BV79" s="949"/>
      <c r="BW79" s="949"/>
      <c r="BX79" s="949"/>
      <c r="BY79" s="949"/>
      <c r="BZ79" s="949"/>
      <c r="CA79" s="949"/>
      <c r="CB79" s="949"/>
      <c r="CC79" s="949"/>
      <c r="CD79" s="949"/>
      <c r="CE79" s="949"/>
      <c r="CF79" s="949"/>
      <c r="CG79" s="950"/>
      <c r="CH79" s="945"/>
      <c r="CI79" s="946"/>
      <c r="CJ79" s="946"/>
      <c r="CK79" s="946"/>
      <c r="CL79" s="947"/>
      <c r="CM79" s="945"/>
      <c r="CN79" s="946"/>
      <c r="CO79" s="946"/>
      <c r="CP79" s="946"/>
      <c r="CQ79" s="947"/>
      <c r="CR79" s="945"/>
      <c r="CS79" s="946"/>
      <c r="CT79" s="946"/>
      <c r="CU79" s="946"/>
      <c r="CV79" s="947"/>
      <c r="CW79" s="945"/>
      <c r="CX79" s="946"/>
      <c r="CY79" s="946"/>
      <c r="CZ79" s="946"/>
      <c r="DA79" s="947"/>
      <c r="DB79" s="945"/>
      <c r="DC79" s="946"/>
      <c r="DD79" s="946"/>
      <c r="DE79" s="946"/>
      <c r="DF79" s="947"/>
      <c r="DG79" s="945"/>
      <c r="DH79" s="946"/>
      <c r="DI79" s="946"/>
      <c r="DJ79" s="946"/>
      <c r="DK79" s="947"/>
      <c r="DL79" s="945"/>
      <c r="DM79" s="946"/>
      <c r="DN79" s="946"/>
      <c r="DO79" s="946"/>
      <c r="DP79" s="947"/>
      <c r="DQ79" s="945"/>
      <c r="DR79" s="946"/>
      <c r="DS79" s="946"/>
      <c r="DT79" s="946"/>
      <c r="DU79" s="947"/>
      <c r="DV79" s="942"/>
      <c r="DW79" s="943"/>
      <c r="DX79" s="943"/>
      <c r="DY79" s="943"/>
      <c r="DZ79" s="944"/>
      <c r="EA79" s="245"/>
    </row>
    <row r="80" spans="1:131" s="246" customFormat="1" ht="26.25" customHeight="1" x14ac:dyDescent="0.15">
      <c r="A80" s="260">
        <v>13</v>
      </c>
      <c r="B80" s="958"/>
      <c r="C80" s="959"/>
      <c r="D80" s="959"/>
      <c r="E80" s="959"/>
      <c r="F80" s="959"/>
      <c r="G80" s="959"/>
      <c r="H80" s="959"/>
      <c r="I80" s="959"/>
      <c r="J80" s="959"/>
      <c r="K80" s="959"/>
      <c r="L80" s="959"/>
      <c r="M80" s="959"/>
      <c r="N80" s="959"/>
      <c r="O80" s="959"/>
      <c r="P80" s="960"/>
      <c r="Q80" s="961"/>
      <c r="R80" s="916"/>
      <c r="S80" s="916"/>
      <c r="T80" s="916"/>
      <c r="U80" s="916"/>
      <c r="V80" s="916"/>
      <c r="W80" s="916"/>
      <c r="X80" s="916"/>
      <c r="Y80" s="916"/>
      <c r="Z80" s="916"/>
      <c r="AA80" s="916"/>
      <c r="AB80" s="916"/>
      <c r="AC80" s="916"/>
      <c r="AD80" s="916"/>
      <c r="AE80" s="916"/>
      <c r="AF80" s="916"/>
      <c r="AG80" s="916"/>
      <c r="AH80" s="916"/>
      <c r="AI80" s="916"/>
      <c r="AJ80" s="916"/>
      <c r="AK80" s="916"/>
      <c r="AL80" s="916"/>
      <c r="AM80" s="916"/>
      <c r="AN80" s="916"/>
      <c r="AO80" s="916"/>
      <c r="AP80" s="916"/>
      <c r="AQ80" s="916"/>
      <c r="AR80" s="916"/>
      <c r="AS80" s="916"/>
      <c r="AT80" s="916"/>
      <c r="AU80" s="916"/>
      <c r="AV80" s="916"/>
      <c r="AW80" s="916"/>
      <c r="AX80" s="916"/>
      <c r="AY80" s="916"/>
      <c r="AZ80" s="962"/>
      <c r="BA80" s="962"/>
      <c r="BB80" s="962"/>
      <c r="BC80" s="962"/>
      <c r="BD80" s="963"/>
      <c r="BE80" s="264"/>
      <c r="BF80" s="264"/>
      <c r="BG80" s="264"/>
      <c r="BH80" s="264"/>
      <c r="BI80" s="264"/>
      <c r="BJ80" s="264"/>
      <c r="BK80" s="264"/>
      <c r="BL80" s="264"/>
      <c r="BM80" s="264"/>
      <c r="BN80" s="264"/>
      <c r="BO80" s="264"/>
      <c r="BP80" s="264"/>
      <c r="BQ80" s="261">
        <v>74</v>
      </c>
      <c r="BR80" s="266"/>
      <c r="BS80" s="948"/>
      <c r="BT80" s="949"/>
      <c r="BU80" s="949"/>
      <c r="BV80" s="949"/>
      <c r="BW80" s="949"/>
      <c r="BX80" s="949"/>
      <c r="BY80" s="949"/>
      <c r="BZ80" s="949"/>
      <c r="CA80" s="949"/>
      <c r="CB80" s="949"/>
      <c r="CC80" s="949"/>
      <c r="CD80" s="949"/>
      <c r="CE80" s="949"/>
      <c r="CF80" s="949"/>
      <c r="CG80" s="950"/>
      <c r="CH80" s="945"/>
      <c r="CI80" s="946"/>
      <c r="CJ80" s="946"/>
      <c r="CK80" s="946"/>
      <c r="CL80" s="947"/>
      <c r="CM80" s="945"/>
      <c r="CN80" s="946"/>
      <c r="CO80" s="946"/>
      <c r="CP80" s="946"/>
      <c r="CQ80" s="947"/>
      <c r="CR80" s="945"/>
      <c r="CS80" s="946"/>
      <c r="CT80" s="946"/>
      <c r="CU80" s="946"/>
      <c r="CV80" s="947"/>
      <c r="CW80" s="945"/>
      <c r="CX80" s="946"/>
      <c r="CY80" s="946"/>
      <c r="CZ80" s="946"/>
      <c r="DA80" s="947"/>
      <c r="DB80" s="945"/>
      <c r="DC80" s="946"/>
      <c r="DD80" s="946"/>
      <c r="DE80" s="946"/>
      <c r="DF80" s="947"/>
      <c r="DG80" s="945"/>
      <c r="DH80" s="946"/>
      <c r="DI80" s="946"/>
      <c r="DJ80" s="946"/>
      <c r="DK80" s="947"/>
      <c r="DL80" s="945"/>
      <c r="DM80" s="946"/>
      <c r="DN80" s="946"/>
      <c r="DO80" s="946"/>
      <c r="DP80" s="947"/>
      <c r="DQ80" s="945"/>
      <c r="DR80" s="946"/>
      <c r="DS80" s="946"/>
      <c r="DT80" s="946"/>
      <c r="DU80" s="947"/>
      <c r="DV80" s="942"/>
      <c r="DW80" s="943"/>
      <c r="DX80" s="943"/>
      <c r="DY80" s="943"/>
      <c r="DZ80" s="944"/>
      <c r="EA80" s="245"/>
    </row>
    <row r="81" spans="1:131" s="246" customFormat="1" ht="26.25" customHeight="1" x14ac:dyDescent="0.15">
      <c r="A81" s="260">
        <v>14</v>
      </c>
      <c r="B81" s="958"/>
      <c r="C81" s="959"/>
      <c r="D81" s="959"/>
      <c r="E81" s="959"/>
      <c r="F81" s="959"/>
      <c r="G81" s="959"/>
      <c r="H81" s="959"/>
      <c r="I81" s="959"/>
      <c r="J81" s="959"/>
      <c r="K81" s="959"/>
      <c r="L81" s="959"/>
      <c r="M81" s="959"/>
      <c r="N81" s="959"/>
      <c r="O81" s="959"/>
      <c r="P81" s="960"/>
      <c r="Q81" s="961"/>
      <c r="R81" s="916"/>
      <c r="S81" s="916"/>
      <c r="T81" s="916"/>
      <c r="U81" s="916"/>
      <c r="V81" s="916"/>
      <c r="W81" s="916"/>
      <c r="X81" s="916"/>
      <c r="Y81" s="916"/>
      <c r="Z81" s="916"/>
      <c r="AA81" s="916"/>
      <c r="AB81" s="916"/>
      <c r="AC81" s="916"/>
      <c r="AD81" s="916"/>
      <c r="AE81" s="916"/>
      <c r="AF81" s="916"/>
      <c r="AG81" s="916"/>
      <c r="AH81" s="916"/>
      <c r="AI81" s="916"/>
      <c r="AJ81" s="916"/>
      <c r="AK81" s="916"/>
      <c r="AL81" s="916"/>
      <c r="AM81" s="916"/>
      <c r="AN81" s="916"/>
      <c r="AO81" s="916"/>
      <c r="AP81" s="916"/>
      <c r="AQ81" s="916"/>
      <c r="AR81" s="916"/>
      <c r="AS81" s="916"/>
      <c r="AT81" s="916"/>
      <c r="AU81" s="916"/>
      <c r="AV81" s="916"/>
      <c r="AW81" s="916"/>
      <c r="AX81" s="916"/>
      <c r="AY81" s="916"/>
      <c r="AZ81" s="962"/>
      <c r="BA81" s="962"/>
      <c r="BB81" s="962"/>
      <c r="BC81" s="962"/>
      <c r="BD81" s="963"/>
      <c r="BE81" s="264"/>
      <c r="BF81" s="264"/>
      <c r="BG81" s="264"/>
      <c r="BH81" s="264"/>
      <c r="BI81" s="264"/>
      <c r="BJ81" s="264"/>
      <c r="BK81" s="264"/>
      <c r="BL81" s="264"/>
      <c r="BM81" s="264"/>
      <c r="BN81" s="264"/>
      <c r="BO81" s="264"/>
      <c r="BP81" s="264"/>
      <c r="BQ81" s="261">
        <v>75</v>
      </c>
      <c r="BR81" s="266"/>
      <c r="BS81" s="948"/>
      <c r="BT81" s="949"/>
      <c r="BU81" s="949"/>
      <c r="BV81" s="949"/>
      <c r="BW81" s="949"/>
      <c r="BX81" s="949"/>
      <c r="BY81" s="949"/>
      <c r="BZ81" s="949"/>
      <c r="CA81" s="949"/>
      <c r="CB81" s="949"/>
      <c r="CC81" s="949"/>
      <c r="CD81" s="949"/>
      <c r="CE81" s="949"/>
      <c r="CF81" s="949"/>
      <c r="CG81" s="950"/>
      <c r="CH81" s="945"/>
      <c r="CI81" s="946"/>
      <c r="CJ81" s="946"/>
      <c r="CK81" s="946"/>
      <c r="CL81" s="947"/>
      <c r="CM81" s="945"/>
      <c r="CN81" s="946"/>
      <c r="CO81" s="946"/>
      <c r="CP81" s="946"/>
      <c r="CQ81" s="947"/>
      <c r="CR81" s="945"/>
      <c r="CS81" s="946"/>
      <c r="CT81" s="946"/>
      <c r="CU81" s="946"/>
      <c r="CV81" s="947"/>
      <c r="CW81" s="945"/>
      <c r="CX81" s="946"/>
      <c r="CY81" s="946"/>
      <c r="CZ81" s="946"/>
      <c r="DA81" s="947"/>
      <c r="DB81" s="945"/>
      <c r="DC81" s="946"/>
      <c r="DD81" s="946"/>
      <c r="DE81" s="946"/>
      <c r="DF81" s="947"/>
      <c r="DG81" s="945"/>
      <c r="DH81" s="946"/>
      <c r="DI81" s="946"/>
      <c r="DJ81" s="946"/>
      <c r="DK81" s="947"/>
      <c r="DL81" s="945"/>
      <c r="DM81" s="946"/>
      <c r="DN81" s="946"/>
      <c r="DO81" s="946"/>
      <c r="DP81" s="947"/>
      <c r="DQ81" s="945"/>
      <c r="DR81" s="946"/>
      <c r="DS81" s="946"/>
      <c r="DT81" s="946"/>
      <c r="DU81" s="947"/>
      <c r="DV81" s="942"/>
      <c r="DW81" s="943"/>
      <c r="DX81" s="943"/>
      <c r="DY81" s="943"/>
      <c r="DZ81" s="944"/>
      <c r="EA81" s="245"/>
    </row>
    <row r="82" spans="1:131" s="246" customFormat="1" ht="26.25" customHeight="1" x14ac:dyDescent="0.15">
      <c r="A82" s="260">
        <v>15</v>
      </c>
      <c r="B82" s="958"/>
      <c r="C82" s="959"/>
      <c r="D82" s="959"/>
      <c r="E82" s="959"/>
      <c r="F82" s="959"/>
      <c r="G82" s="959"/>
      <c r="H82" s="959"/>
      <c r="I82" s="959"/>
      <c r="J82" s="959"/>
      <c r="K82" s="959"/>
      <c r="L82" s="959"/>
      <c r="M82" s="959"/>
      <c r="N82" s="959"/>
      <c r="O82" s="959"/>
      <c r="P82" s="960"/>
      <c r="Q82" s="961"/>
      <c r="R82" s="916"/>
      <c r="S82" s="916"/>
      <c r="T82" s="916"/>
      <c r="U82" s="916"/>
      <c r="V82" s="916"/>
      <c r="W82" s="916"/>
      <c r="X82" s="916"/>
      <c r="Y82" s="916"/>
      <c r="Z82" s="916"/>
      <c r="AA82" s="916"/>
      <c r="AB82" s="916"/>
      <c r="AC82" s="916"/>
      <c r="AD82" s="916"/>
      <c r="AE82" s="916"/>
      <c r="AF82" s="916"/>
      <c r="AG82" s="916"/>
      <c r="AH82" s="916"/>
      <c r="AI82" s="916"/>
      <c r="AJ82" s="916"/>
      <c r="AK82" s="916"/>
      <c r="AL82" s="916"/>
      <c r="AM82" s="916"/>
      <c r="AN82" s="916"/>
      <c r="AO82" s="916"/>
      <c r="AP82" s="916"/>
      <c r="AQ82" s="916"/>
      <c r="AR82" s="916"/>
      <c r="AS82" s="916"/>
      <c r="AT82" s="916"/>
      <c r="AU82" s="916"/>
      <c r="AV82" s="916"/>
      <c r="AW82" s="916"/>
      <c r="AX82" s="916"/>
      <c r="AY82" s="916"/>
      <c r="AZ82" s="962"/>
      <c r="BA82" s="962"/>
      <c r="BB82" s="962"/>
      <c r="BC82" s="962"/>
      <c r="BD82" s="963"/>
      <c r="BE82" s="264"/>
      <c r="BF82" s="264"/>
      <c r="BG82" s="264"/>
      <c r="BH82" s="264"/>
      <c r="BI82" s="264"/>
      <c r="BJ82" s="264"/>
      <c r="BK82" s="264"/>
      <c r="BL82" s="264"/>
      <c r="BM82" s="264"/>
      <c r="BN82" s="264"/>
      <c r="BO82" s="264"/>
      <c r="BP82" s="264"/>
      <c r="BQ82" s="261">
        <v>76</v>
      </c>
      <c r="BR82" s="266"/>
      <c r="BS82" s="948"/>
      <c r="BT82" s="949"/>
      <c r="BU82" s="949"/>
      <c r="BV82" s="949"/>
      <c r="BW82" s="949"/>
      <c r="BX82" s="949"/>
      <c r="BY82" s="949"/>
      <c r="BZ82" s="949"/>
      <c r="CA82" s="949"/>
      <c r="CB82" s="949"/>
      <c r="CC82" s="949"/>
      <c r="CD82" s="949"/>
      <c r="CE82" s="949"/>
      <c r="CF82" s="949"/>
      <c r="CG82" s="950"/>
      <c r="CH82" s="945"/>
      <c r="CI82" s="946"/>
      <c r="CJ82" s="946"/>
      <c r="CK82" s="946"/>
      <c r="CL82" s="947"/>
      <c r="CM82" s="945"/>
      <c r="CN82" s="946"/>
      <c r="CO82" s="946"/>
      <c r="CP82" s="946"/>
      <c r="CQ82" s="947"/>
      <c r="CR82" s="945"/>
      <c r="CS82" s="946"/>
      <c r="CT82" s="946"/>
      <c r="CU82" s="946"/>
      <c r="CV82" s="947"/>
      <c r="CW82" s="945"/>
      <c r="CX82" s="946"/>
      <c r="CY82" s="946"/>
      <c r="CZ82" s="946"/>
      <c r="DA82" s="947"/>
      <c r="DB82" s="945"/>
      <c r="DC82" s="946"/>
      <c r="DD82" s="946"/>
      <c r="DE82" s="946"/>
      <c r="DF82" s="947"/>
      <c r="DG82" s="945"/>
      <c r="DH82" s="946"/>
      <c r="DI82" s="946"/>
      <c r="DJ82" s="946"/>
      <c r="DK82" s="947"/>
      <c r="DL82" s="945"/>
      <c r="DM82" s="946"/>
      <c r="DN82" s="946"/>
      <c r="DO82" s="946"/>
      <c r="DP82" s="947"/>
      <c r="DQ82" s="945"/>
      <c r="DR82" s="946"/>
      <c r="DS82" s="946"/>
      <c r="DT82" s="946"/>
      <c r="DU82" s="947"/>
      <c r="DV82" s="942"/>
      <c r="DW82" s="943"/>
      <c r="DX82" s="943"/>
      <c r="DY82" s="943"/>
      <c r="DZ82" s="944"/>
      <c r="EA82" s="245"/>
    </row>
    <row r="83" spans="1:131" s="246" customFormat="1" ht="26.25" customHeight="1" x14ac:dyDescent="0.15">
      <c r="A83" s="260">
        <v>16</v>
      </c>
      <c r="B83" s="958"/>
      <c r="C83" s="959"/>
      <c r="D83" s="959"/>
      <c r="E83" s="959"/>
      <c r="F83" s="959"/>
      <c r="G83" s="959"/>
      <c r="H83" s="959"/>
      <c r="I83" s="959"/>
      <c r="J83" s="959"/>
      <c r="K83" s="959"/>
      <c r="L83" s="959"/>
      <c r="M83" s="959"/>
      <c r="N83" s="959"/>
      <c r="O83" s="959"/>
      <c r="P83" s="960"/>
      <c r="Q83" s="961"/>
      <c r="R83" s="916"/>
      <c r="S83" s="916"/>
      <c r="T83" s="916"/>
      <c r="U83" s="916"/>
      <c r="V83" s="916"/>
      <c r="W83" s="916"/>
      <c r="X83" s="916"/>
      <c r="Y83" s="916"/>
      <c r="Z83" s="916"/>
      <c r="AA83" s="916"/>
      <c r="AB83" s="916"/>
      <c r="AC83" s="916"/>
      <c r="AD83" s="916"/>
      <c r="AE83" s="916"/>
      <c r="AF83" s="916"/>
      <c r="AG83" s="916"/>
      <c r="AH83" s="916"/>
      <c r="AI83" s="916"/>
      <c r="AJ83" s="916"/>
      <c r="AK83" s="916"/>
      <c r="AL83" s="916"/>
      <c r="AM83" s="916"/>
      <c r="AN83" s="916"/>
      <c r="AO83" s="916"/>
      <c r="AP83" s="916"/>
      <c r="AQ83" s="916"/>
      <c r="AR83" s="916"/>
      <c r="AS83" s="916"/>
      <c r="AT83" s="916"/>
      <c r="AU83" s="916"/>
      <c r="AV83" s="916"/>
      <c r="AW83" s="916"/>
      <c r="AX83" s="916"/>
      <c r="AY83" s="916"/>
      <c r="AZ83" s="962"/>
      <c r="BA83" s="962"/>
      <c r="BB83" s="962"/>
      <c r="BC83" s="962"/>
      <c r="BD83" s="963"/>
      <c r="BE83" s="264"/>
      <c r="BF83" s="264"/>
      <c r="BG83" s="264"/>
      <c r="BH83" s="264"/>
      <c r="BI83" s="264"/>
      <c r="BJ83" s="264"/>
      <c r="BK83" s="264"/>
      <c r="BL83" s="264"/>
      <c r="BM83" s="264"/>
      <c r="BN83" s="264"/>
      <c r="BO83" s="264"/>
      <c r="BP83" s="264"/>
      <c r="BQ83" s="261">
        <v>77</v>
      </c>
      <c r="BR83" s="266"/>
      <c r="BS83" s="948"/>
      <c r="BT83" s="949"/>
      <c r="BU83" s="949"/>
      <c r="BV83" s="949"/>
      <c r="BW83" s="949"/>
      <c r="BX83" s="949"/>
      <c r="BY83" s="949"/>
      <c r="BZ83" s="949"/>
      <c r="CA83" s="949"/>
      <c r="CB83" s="949"/>
      <c r="CC83" s="949"/>
      <c r="CD83" s="949"/>
      <c r="CE83" s="949"/>
      <c r="CF83" s="949"/>
      <c r="CG83" s="950"/>
      <c r="CH83" s="945"/>
      <c r="CI83" s="946"/>
      <c r="CJ83" s="946"/>
      <c r="CK83" s="946"/>
      <c r="CL83" s="947"/>
      <c r="CM83" s="945"/>
      <c r="CN83" s="946"/>
      <c r="CO83" s="946"/>
      <c r="CP83" s="946"/>
      <c r="CQ83" s="947"/>
      <c r="CR83" s="945"/>
      <c r="CS83" s="946"/>
      <c r="CT83" s="946"/>
      <c r="CU83" s="946"/>
      <c r="CV83" s="947"/>
      <c r="CW83" s="945"/>
      <c r="CX83" s="946"/>
      <c r="CY83" s="946"/>
      <c r="CZ83" s="946"/>
      <c r="DA83" s="947"/>
      <c r="DB83" s="945"/>
      <c r="DC83" s="946"/>
      <c r="DD83" s="946"/>
      <c r="DE83" s="946"/>
      <c r="DF83" s="947"/>
      <c r="DG83" s="945"/>
      <c r="DH83" s="946"/>
      <c r="DI83" s="946"/>
      <c r="DJ83" s="946"/>
      <c r="DK83" s="947"/>
      <c r="DL83" s="945"/>
      <c r="DM83" s="946"/>
      <c r="DN83" s="946"/>
      <c r="DO83" s="946"/>
      <c r="DP83" s="947"/>
      <c r="DQ83" s="945"/>
      <c r="DR83" s="946"/>
      <c r="DS83" s="946"/>
      <c r="DT83" s="946"/>
      <c r="DU83" s="947"/>
      <c r="DV83" s="942"/>
      <c r="DW83" s="943"/>
      <c r="DX83" s="943"/>
      <c r="DY83" s="943"/>
      <c r="DZ83" s="944"/>
      <c r="EA83" s="245"/>
    </row>
    <row r="84" spans="1:131" s="246" customFormat="1" ht="26.25" customHeight="1" x14ac:dyDescent="0.15">
      <c r="A84" s="260">
        <v>17</v>
      </c>
      <c r="B84" s="958"/>
      <c r="C84" s="959"/>
      <c r="D84" s="959"/>
      <c r="E84" s="959"/>
      <c r="F84" s="959"/>
      <c r="G84" s="959"/>
      <c r="H84" s="959"/>
      <c r="I84" s="959"/>
      <c r="J84" s="959"/>
      <c r="K84" s="959"/>
      <c r="L84" s="959"/>
      <c r="M84" s="959"/>
      <c r="N84" s="959"/>
      <c r="O84" s="959"/>
      <c r="P84" s="960"/>
      <c r="Q84" s="961"/>
      <c r="R84" s="916"/>
      <c r="S84" s="916"/>
      <c r="T84" s="916"/>
      <c r="U84" s="916"/>
      <c r="V84" s="916"/>
      <c r="W84" s="916"/>
      <c r="X84" s="916"/>
      <c r="Y84" s="916"/>
      <c r="Z84" s="916"/>
      <c r="AA84" s="916"/>
      <c r="AB84" s="916"/>
      <c r="AC84" s="916"/>
      <c r="AD84" s="916"/>
      <c r="AE84" s="916"/>
      <c r="AF84" s="916"/>
      <c r="AG84" s="916"/>
      <c r="AH84" s="916"/>
      <c r="AI84" s="916"/>
      <c r="AJ84" s="916"/>
      <c r="AK84" s="916"/>
      <c r="AL84" s="916"/>
      <c r="AM84" s="916"/>
      <c r="AN84" s="916"/>
      <c r="AO84" s="916"/>
      <c r="AP84" s="916"/>
      <c r="AQ84" s="916"/>
      <c r="AR84" s="916"/>
      <c r="AS84" s="916"/>
      <c r="AT84" s="916"/>
      <c r="AU84" s="916"/>
      <c r="AV84" s="916"/>
      <c r="AW84" s="916"/>
      <c r="AX84" s="916"/>
      <c r="AY84" s="916"/>
      <c r="AZ84" s="962"/>
      <c r="BA84" s="962"/>
      <c r="BB84" s="962"/>
      <c r="BC84" s="962"/>
      <c r="BD84" s="963"/>
      <c r="BE84" s="264"/>
      <c r="BF84" s="264"/>
      <c r="BG84" s="264"/>
      <c r="BH84" s="264"/>
      <c r="BI84" s="264"/>
      <c r="BJ84" s="264"/>
      <c r="BK84" s="264"/>
      <c r="BL84" s="264"/>
      <c r="BM84" s="264"/>
      <c r="BN84" s="264"/>
      <c r="BO84" s="264"/>
      <c r="BP84" s="264"/>
      <c r="BQ84" s="261">
        <v>78</v>
      </c>
      <c r="BR84" s="266"/>
      <c r="BS84" s="948"/>
      <c r="BT84" s="949"/>
      <c r="BU84" s="949"/>
      <c r="BV84" s="949"/>
      <c r="BW84" s="949"/>
      <c r="BX84" s="949"/>
      <c r="BY84" s="949"/>
      <c r="BZ84" s="949"/>
      <c r="CA84" s="949"/>
      <c r="CB84" s="949"/>
      <c r="CC84" s="949"/>
      <c r="CD84" s="949"/>
      <c r="CE84" s="949"/>
      <c r="CF84" s="949"/>
      <c r="CG84" s="950"/>
      <c r="CH84" s="945"/>
      <c r="CI84" s="946"/>
      <c r="CJ84" s="946"/>
      <c r="CK84" s="946"/>
      <c r="CL84" s="947"/>
      <c r="CM84" s="945"/>
      <c r="CN84" s="946"/>
      <c r="CO84" s="946"/>
      <c r="CP84" s="946"/>
      <c r="CQ84" s="947"/>
      <c r="CR84" s="945"/>
      <c r="CS84" s="946"/>
      <c r="CT84" s="946"/>
      <c r="CU84" s="946"/>
      <c r="CV84" s="947"/>
      <c r="CW84" s="945"/>
      <c r="CX84" s="946"/>
      <c r="CY84" s="946"/>
      <c r="CZ84" s="946"/>
      <c r="DA84" s="947"/>
      <c r="DB84" s="945"/>
      <c r="DC84" s="946"/>
      <c r="DD84" s="946"/>
      <c r="DE84" s="946"/>
      <c r="DF84" s="947"/>
      <c r="DG84" s="945"/>
      <c r="DH84" s="946"/>
      <c r="DI84" s="946"/>
      <c r="DJ84" s="946"/>
      <c r="DK84" s="947"/>
      <c r="DL84" s="945"/>
      <c r="DM84" s="946"/>
      <c r="DN84" s="946"/>
      <c r="DO84" s="946"/>
      <c r="DP84" s="947"/>
      <c r="DQ84" s="945"/>
      <c r="DR84" s="946"/>
      <c r="DS84" s="946"/>
      <c r="DT84" s="946"/>
      <c r="DU84" s="947"/>
      <c r="DV84" s="942"/>
      <c r="DW84" s="943"/>
      <c r="DX84" s="943"/>
      <c r="DY84" s="943"/>
      <c r="DZ84" s="944"/>
      <c r="EA84" s="245"/>
    </row>
    <row r="85" spans="1:131" s="246" customFormat="1" ht="26.25" customHeight="1" x14ac:dyDescent="0.15">
      <c r="A85" s="260">
        <v>18</v>
      </c>
      <c r="B85" s="958"/>
      <c r="C85" s="959"/>
      <c r="D85" s="959"/>
      <c r="E85" s="959"/>
      <c r="F85" s="959"/>
      <c r="G85" s="959"/>
      <c r="H85" s="959"/>
      <c r="I85" s="959"/>
      <c r="J85" s="959"/>
      <c r="K85" s="959"/>
      <c r="L85" s="959"/>
      <c r="M85" s="959"/>
      <c r="N85" s="959"/>
      <c r="O85" s="959"/>
      <c r="P85" s="960"/>
      <c r="Q85" s="961"/>
      <c r="R85" s="916"/>
      <c r="S85" s="916"/>
      <c r="T85" s="916"/>
      <c r="U85" s="916"/>
      <c r="V85" s="916"/>
      <c r="W85" s="916"/>
      <c r="X85" s="916"/>
      <c r="Y85" s="916"/>
      <c r="Z85" s="916"/>
      <c r="AA85" s="916"/>
      <c r="AB85" s="916"/>
      <c r="AC85" s="916"/>
      <c r="AD85" s="916"/>
      <c r="AE85" s="916"/>
      <c r="AF85" s="916"/>
      <c r="AG85" s="916"/>
      <c r="AH85" s="916"/>
      <c r="AI85" s="916"/>
      <c r="AJ85" s="916"/>
      <c r="AK85" s="916"/>
      <c r="AL85" s="916"/>
      <c r="AM85" s="916"/>
      <c r="AN85" s="916"/>
      <c r="AO85" s="916"/>
      <c r="AP85" s="916"/>
      <c r="AQ85" s="916"/>
      <c r="AR85" s="916"/>
      <c r="AS85" s="916"/>
      <c r="AT85" s="916"/>
      <c r="AU85" s="916"/>
      <c r="AV85" s="916"/>
      <c r="AW85" s="916"/>
      <c r="AX85" s="916"/>
      <c r="AY85" s="916"/>
      <c r="AZ85" s="962"/>
      <c r="BA85" s="962"/>
      <c r="BB85" s="962"/>
      <c r="BC85" s="962"/>
      <c r="BD85" s="963"/>
      <c r="BE85" s="264"/>
      <c r="BF85" s="264"/>
      <c r="BG85" s="264"/>
      <c r="BH85" s="264"/>
      <c r="BI85" s="264"/>
      <c r="BJ85" s="264"/>
      <c r="BK85" s="264"/>
      <c r="BL85" s="264"/>
      <c r="BM85" s="264"/>
      <c r="BN85" s="264"/>
      <c r="BO85" s="264"/>
      <c r="BP85" s="264"/>
      <c r="BQ85" s="261">
        <v>79</v>
      </c>
      <c r="BR85" s="266"/>
      <c r="BS85" s="948"/>
      <c r="BT85" s="949"/>
      <c r="BU85" s="949"/>
      <c r="BV85" s="949"/>
      <c r="BW85" s="949"/>
      <c r="BX85" s="949"/>
      <c r="BY85" s="949"/>
      <c r="BZ85" s="949"/>
      <c r="CA85" s="949"/>
      <c r="CB85" s="949"/>
      <c r="CC85" s="949"/>
      <c r="CD85" s="949"/>
      <c r="CE85" s="949"/>
      <c r="CF85" s="949"/>
      <c r="CG85" s="950"/>
      <c r="CH85" s="945"/>
      <c r="CI85" s="946"/>
      <c r="CJ85" s="946"/>
      <c r="CK85" s="946"/>
      <c r="CL85" s="947"/>
      <c r="CM85" s="945"/>
      <c r="CN85" s="946"/>
      <c r="CO85" s="946"/>
      <c r="CP85" s="946"/>
      <c r="CQ85" s="947"/>
      <c r="CR85" s="945"/>
      <c r="CS85" s="946"/>
      <c r="CT85" s="946"/>
      <c r="CU85" s="946"/>
      <c r="CV85" s="947"/>
      <c r="CW85" s="945"/>
      <c r="CX85" s="946"/>
      <c r="CY85" s="946"/>
      <c r="CZ85" s="946"/>
      <c r="DA85" s="947"/>
      <c r="DB85" s="945"/>
      <c r="DC85" s="946"/>
      <c r="DD85" s="946"/>
      <c r="DE85" s="946"/>
      <c r="DF85" s="947"/>
      <c r="DG85" s="945"/>
      <c r="DH85" s="946"/>
      <c r="DI85" s="946"/>
      <c r="DJ85" s="946"/>
      <c r="DK85" s="947"/>
      <c r="DL85" s="945"/>
      <c r="DM85" s="946"/>
      <c r="DN85" s="946"/>
      <c r="DO85" s="946"/>
      <c r="DP85" s="947"/>
      <c r="DQ85" s="945"/>
      <c r="DR85" s="946"/>
      <c r="DS85" s="946"/>
      <c r="DT85" s="946"/>
      <c r="DU85" s="947"/>
      <c r="DV85" s="942"/>
      <c r="DW85" s="943"/>
      <c r="DX85" s="943"/>
      <c r="DY85" s="943"/>
      <c r="DZ85" s="944"/>
      <c r="EA85" s="245"/>
    </row>
    <row r="86" spans="1:131" s="246" customFormat="1" ht="26.25" customHeight="1" x14ac:dyDescent="0.15">
      <c r="A86" s="260">
        <v>19</v>
      </c>
      <c r="B86" s="958"/>
      <c r="C86" s="959"/>
      <c r="D86" s="959"/>
      <c r="E86" s="959"/>
      <c r="F86" s="959"/>
      <c r="G86" s="959"/>
      <c r="H86" s="959"/>
      <c r="I86" s="959"/>
      <c r="J86" s="959"/>
      <c r="K86" s="959"/>
      <c r="L86" s="959"/>
      <c r="M86" s="959"/>
      <c r="N86" s="959"/>
      <c r="O86" s="959"/>
      <c r="P86" s="960"/>
      <c r="Q86" s="961"/>
      <c r="R86" s="916"/>
      <c r="S86" s="916"/>
      <c r="T86" s="916"/>
      <c r="U86" s="916"/>
      <c r="V86" s="916"/>
      <c r="W86" s="916"/>
      <c r="X86" s="916"/>
      <c r="Y86" s="916"/>
      <c r="Z86" s="916"/>
      <c r="AA86" s="916"/>
      <c r="AB86" s="916"/>
      <c r="AC86" s="916"/>
      <c r="AD86" s="916"/>
      <c r="AE86" s="916"/>
      <c r="AF86" s="916"/>
      <c r="AG86" s="916"/>
      <c r="AH86" s="916"/>
      <c r="AI86" s="916"/>
      <c r="AJ86" s="916"/>
      <c r="AK86" s="916"/>
      <c r="AL86" s="916"/>
      <c r="AM86" s="916"/>
      <c r="AN86" s="916"/>
      <c r="AO86" s="916"/>
      <c r="AP86" s="916"/>
      <c r="AQ86" s="916"/>
      <c r="AR86" s="916"/>
      <c r="AS86" s="916"/>
      <c r="AT86" s="916"/>
      <c r="AU86" s="916"/>
      <c r="AV86" s="916"/>
      <c r="AW86" s="916"/>
      <c r="AX86" s="916"/>
      <c r="AY86" s="916"/>
      <c r="AZ86" s="962"/>
      <c r="BA86" s="962"/>
      <c r="BB86" s="962"/>
      <c r="BC86" s="962"/>
      <c r="BD86" s="963"/>
      <c r="BE86" s="264"/>
      <c r="BF86" s="264"/>
      <c r="BG86" s="264"/>
      <c r="BH86" s="264"/>
      <c r="BI86" s="264"/>
      <c r="BJ86" s="264"/>
      <c r="BK86" s="264"/>
      <c r="BL86" s="264"/>
      <c r="BM86" s="264"/>
      <c r="BN86" s="264"/>
      <c r="BO86" s="264"/>
      <c r="BP86" s="264"/>
      <c r="BQ86" s="261">
        <v>80</v>
      </c>
      <c r="BR86" s="266"/>
      <c r="BS86" s="948"/>
      <c r="BT86" s="949"/>
      <c r="BU86" s="949"/>
      <c r="BV86" s="949"/>
      <c r="BW86" s="949"/>
      <c r="BX86" s="949"/>
      <c r="BY86" s="949"/>
      <c r="BZ86" s="949"/>
      <c r="CA86" s="949"/>
      <c r="CB86" s="949"/>
      <c r="CC86" s="949"/>
      <c r="CD86" s="949"/>
      <c r="CE86" s="949"/>
      <c r="CF86" s="949"/>
      <c r="CG86" s="950"/>
      <c r="CH86" s="945"/>
      <c r="CI86" s="946"/>
      <c r="CJ86" s="946"/>
      <c r="CK86" s="946"/>
      <c r="CL86" s="947"/>
      <c r="CM86" s="945"/>
      <c r="CN86" s="946"/>
      <c r="CO86" s="946"/>
      <c r="CP86" s="946"/>
      <c r="CQ86" s="947"/>
      <c r="CR86" s="945"/>
      <c r="CS86" s="946"/>
      <c r="CT86" s="946"/>
      <c r="CU86" s="946"/>
      <c r="CV86" s="947"/>
      <c r="CW86" s="945"/>
      <c r="CX86" s="946"/>
      <c r="CY86" s="946"/>
      <c r="CZ86" s="946"/>
      <c r="DA86" s="947"/>
      <c r="DB86" s="945"/>
      <c r="DC86" s="946"/>
      <c r="DD86" s="946"/>
      <c r="DE86" s="946"/>
      <c r="DF86" s="947"/>
      <c r="DG86" s="945"/>
      <c r="DH86" s="946"/>
      <c r="DI86" s="946"/>
      <c r="DJ86" s="946"/>
      <c r="DK86" s="947"/>
      <c r="DL86" s="945"/>
      <c r="DM86" s="946"/>
      <c r="DN86" s="946"/>
      <c r="DO86" s="946"/>
      <c r="DP86" s="947"/>
      <c r="DQ86" s="945"/>
      <c r="DR86" s="946"/>
      <c r="DS86" s="946"/>
      <c r="DT86" s="946"/>
      <c r="DU86" s="947"/>
      <c r="DV86" s="942"/>
      <c r="DW86" s="943"/>
      <c r="DX86" s="943"/>
      <c r="DY86" s="943"/>
      <c r="DZ86" s="944"/>
      <c r="EA86" s="245"/>
    </row>
    <row r="87" spans="1:131" s="246" customFormat="1" ht="26.25" customHeight="1" x14ac:dyDescent="0.15">
      <c r="A87" s="268">
        <v>20</v>
      </c>
      <c r="B87" s="967"/>
      <c r="C87" s="968"/>
      <c r="D87" s="968"/>
      <c r="E87" s="968"/>
      <c r="F87" s="968"/>
      <c r="G87" s="968"/>
      <c r="H87" s="968"/>
      <c r="I87" s="968"/>
      <c r="J87" s="968"/>
      <c r="K87" s="968"/>
      <c r="L87" s="968"/>
      <c r="M87" s="968"/>
      <c r="N87" s="968"/>
      <c r="O87" s="968"/>
      <c r="P87" s="969"/>
      <c r="Q87" s="970"/>
      <c r="R87" s="971"/>
      <c r="S87" s="971"/>
      <c r="T87" s="971"/>
      <c r="U87" s="971"/>
      <c r="V87" s="971"/>
      <c r="W87" s="971"/>
      <c r="X87" s="971"/>
      <c r="Y87" s="971"/>
      <c r="Z87" s="971"/>
      <c r="AA87" s="971"/>
      <c r="AB87" s="971"/>
      <c r="AC87" s="971"/>
      <c r="AD87" s="971"/>
      <c r="AE87" s="971"/>
      <c r="AF87" s="971"/>
      <c r="AG87" s="971"/>
      <c r="AH87" s="971"/>
      <c r="AI87" s="971"/>
      <c r="AJ87" s="971"/>
      <c r="AK87" s="971"/>
      <c r="AL87" s="971"/>
      <c r="AM87" s="971"/>
      <c r="AN87" s="971"/>
      <c r="AO87" s="971"/>
      <c r="AP87" s="971"/>
      <c r="AQ87" s="971"/>
      <c r="AR87" s="971"/>
      <c r="AS87" s="971"/>
      <c r="AT87" s="971"/>
      <c r="AU87" s="971"/>
      <c r="AV87" s="971"/>
      <c r="AW87" s="971"/>
      <c r="AX87" s="971"/>
      <c r="AY87" s="971"/>
      <c r="AZ87" s="972"/>
      <c r="BA87" s="972"/>
      <c r="BB87" s="972"/>
      <c r="BC87" s="972"/>
      <c r="BD87" s="973"/>
      <c r="BE87" s="264"/>
      <c r="BF87" s="264"/>
      <c r="BG87" s="264"/>
      <c r="BH87" s="264"/>
      <c r="BI87" s="264"/>
      <c r="BJ87" s="264"/>
      <c r="BK87" s="264"/>
      <c r="BL87" s="264"/>
      <c r="BM87" s="264"/>
      <c r="BN87" s="264"/>
      <c r="BO87" s="264"/>
      <c r="BP87" s="264"/>
      <c r="BQ87" s="261">
        <v>81</v>
      </c>
      <c r="BR87" s="266"/>
      <c r="BS87" s="948"/>
      <c r="BT87" s="949"/>
      <c r="BU87" s="949"/>
      <c r="BV87" s="949"/>
      <c r="BW87" s="949"/>
      <c r="BX87" s="949"/>
      <c r="BY87" s="949"/>
      <c r="BZ87" s="949"/>
      <c r="CA87" s="949"/>
      <c r="CB87" s="949"/>
      <c r="CC87" s="949"/>
      <c r="CD87" s="949"/>
      <c r="CE87" s="949"/>
      <c r="CF87" s="949"/>
      <c r="CG87" s="950"/>
      <c r="CH87" s="945"/>
      <c r="CI87" s="946"/>
      <c r="CJ87" s="946"/>
      <c r="CK87" s="946"/>
      <c r="CL87" s="947"/>
      <c r="CM87" s="945"/>
      <c r="CN87" s="946"/>
      <c r="CO87" s="946"/>
      <c r="CP87" s="946"/>
      <c r="CQ87" s="947"/>
      <c r="CR87" s="945"/>
      <c r="CS87" s="946"/>
      <c r="CT87" s="946"/>
      <c r="CU87" s="946"/>
      <c r="CV87" s="947"/>
      <c r="CW87" s="945"/>
      <c r="CX87" s="946"/>
      <c r="CY87" s="946"/>
      <c r="CZ87" s="946"/>
      <c r="DA87" s="947"/>
      <c r="DB87" s="945"/>
      <c r="DC87" s="946"/>
      <c r="DD87" s="946"/>
      <c r="DE87" s="946"/>
      <c r="DF87" s="947"/>
      <c r="DG87" s="945"/>
      <c r="DH87" s="946"/>
      <c r="DI87" s="946"/>
      <c r="DJ87" s="946"/>
      <c r="DK87" s="947"/>
      <c r="DL87" s="945"/>
      <c r="DM87" s="946"/>
      <c r="DN87" s="946"/>
      <c r="DO87" s="946"/>
      <c r="DP87" s="947"/>
      <c r="DQ87" s="945"/>
      <c r="DR87" s="946"/>
      <c r="DS87" s="946"/>
      <c r="DT87" s="946"/>
      <c r="DU87" s="947"/>
      <c r="DV87" s="942"/>
      <c r="DW87" s="943"/>
      <c r="DX87" s="943"/>
      <c r="DY87" s="943"/>
      <c r="DZ87" s="944"/>
      <c r="EA87" s="245"/>
    </row>
    <row r="88" spans="1:131" s="246" customFormat="1" ht="26.25" customHeight="1" thickBot="1" x14ac:dyDescent="0.2">
      <c r="A88" s="263" t="s">
        <v>390</v>
      </c>
      <c r="B88" s="875" t="s">
        <v>422</v>
      </c>
      <c r="C88" s="876"/>
      <c r="D88" s="876"/>
      <c r="E88" s="876"/>
      <c r="F88" s="876"/>
      <c r="G88" s="876"/>
      <c r="H88" s="876"/>
      <c r="I88" s="876"/>
      <c r="J88" s="876"/>
      <c r="K88" s="876"/>
      <c r="L88" s="876"/>
      <c r="M88" s="876"/>
      <c r="N88" s="876"/>
      <c r="O88" s="876"/>
      <c r="P88" s="877"/>
      <c r="Q88" s="923"/>
      <c r="R88" s="924"/>
      <c r="S88" s="924"/>
      <c r="T88" s="924"/>
      <c r="U88" s="924"/>
      <c r="V88" s="924"/>
      <c r="W88" s="924"/>
      <c r="X88" s="924"/>
      <c r="Y88" s="924"/>
      <c r="Z88" s="924"/>
      <c r="AA88" s="924"/>
      <c r="AB88" s="924"/>
      <c r="AC88" s="924"/>
      <c r="AD88" s="924"/>
      <c r="AE88" s="924"/>
      <c r="AF88" s="927">
        <v>8173</v>
      </c>
      <c r="AG88" s="927"/>
      <c r="AH88" s="927"/>
      <c r="AI88" s="927"/>
      <c r="AJ88" s="927"/>
      <c r="AK88" s="924"/>
      <c r="AL88" s="924"/>
      <c r="AM88" s="924"/>
      <c r="AN88" s="924"/>
      <c r="AO88" s="924"/>
      <c r="AP88" s="927">
        <v>2234</v>
      </c>
      <c r="AQ88" s="927"/>
      <c r="AR88" s="927"/>
      <c r="AS88" s="927"/>
      <c r="AT88" s="927"/>
      <c r="AU88" s="927">
        <v>197</v>
      </c>
      <c r="AV88" s="927"/>
      <c r="AW88" s="927"/>
      <c r="AX88" s="927"/>
      <c r="AY88" s="927"/>
      <c r="AZ88" s="932"/>
      <c r="BA88" s="932"/>
      <c r="BB88" s="932"/>
      <c r="BC88" s="932"/>
      <c r="BD88" s="933"/>
      <c r="BE88" s="264"/>
      <c r="BF88" s="264"/>
      <c r="BG88" s="264"/>
      <c r="BH88" s="264"/>
      <c r="BI88" s="264"/>
      <c r="BJ88" s="264"/>
      <c r="BK88" s="264"/>
      <c r="BL88" s="264"/>
      <c r="BM88" s="264"/>
      <c r="BN88" s="264"/>
      <c r="BO88" s="264"/>
      <c r="BP88" s="264"/>
      <c r="BQ88" s="261">
        <v>82</v>
      </c>
      <c r="BR88" s="266"/>
      <c r="BS88" s="948"/>
      <c r="BT88" s="949"/>
      <c r="BU88" s="949"/>
      <c r="BV88" s="949"/>
      <c r="BW88" s="949"/>
      <c r="BX88" s="949"/>
      <c r="BY88" s="949"/>
      <c r="BZ88" s="949"/>
      <c r="CA88" s="949"/>
      <c r="CB88" s="949"/>
      <c r="CC88" s="949"/>
      <c r="CD88" s="949"/>
      <c r="CE88" s="949"/>
      <c r="CF88" s="949"/>
      <c r="CG88" s="950"/>
      <c r="CH88" s="945"/>
      <c r="CI88" s="946"/>
      <c r="CJ88" s="946"/>
      <c r="CK88" s="946"/>
      <c r="CL88" s="947"/>
      <c r="CM88" s="945"/>
      <c r="CN88" s="946"/>
      <c r="CO88" s="946"/>
      <c r="CP88" s="946"/>
      <c r="CQ88" s="947"/>
      <c r="CR88" s="945"/>
      <c r="CS88" s="946"/>
      <c r="CT88" s="946"/>
      <c r="CU88" s="946"/>
      <c r="CV88" s="947"/>
      <c r="CW88" s="945"/>
      <c r="CX88" s="946"/>
      <c r="CY88" s="946"/>
      <c r="CZ88" s="946"/>
      <c r="DA88" s="947"/>
      <c r="DB88" s="945"/>
      <c r="DC88" s="946"/>
      <c r="DD88" s="946"/>
      <c r="DE88" s="946"/>
      <c r="DF88" s="947"/>
      <c r="DG88" s="945"/>
      <c r="DH88" s="946"/>
      <c r="DI88" s="946"/>
      <c r="DJ88" s="946"/>
      <c r="DK88" s="947"/>
      <c r="DL88" s="945"/>
      <c r="DM88" s="946"/>
      <c r="DN88" s="946"/>
      <c r="DO88" s="946"/>
      <c r="DP88" s="947"/>
      <c r="DQ88" s="945"/>
      <c r="DR88" s="946"/>
      <c r="DS88" s="946"/>
      <c r="DT88" s="946"/>
      <c r="DU88" s="947"/>
      <c r="DV88" s="942"/>
      <c r="DW88" s="943"/>
      <c r="DX88" s="943"/>
      <c r="DY88" s="943"/>
      <c r="DZ88" s="944"/>
      <c r="EA88" s="245"/>
    </row>
    <row r="89" spans="1:131" s="246" customFormat="1" ht="26.25" hidden="1" customHeight="1" x14ac:dyDescent="0.15">
      <c r="A89" s="269"/>
      <c r="B89" s="270"/>
      <c r="C89" s="270"/>
      <c r="D89" s="270"/>
      <c r="E89" s="270"/>
      <c r="F89" s="270"/>
      <c r="G89" s="270"/>
      <c r="H89" s="270"/>
      <c r="I89" s="270"/>
      <c r="J89" s="270"/>
      <c r="K89" s="270"/>
      <c r="L89" s="270"/>
      <c r="M89" s="270"/>
      <c r="N89" s="270"/>
      <c r="O89" s="270"/>
      <c r="P89" s="270"/>
      <c r="Q89" s="271"/>
      <c r="R89" s="271"/>
      <c r="S89" s="271"/>
      <c r="T89" s="271"/>
      <c r="U89" s="271"/>
      <c r="V89" s="271"/>
      <c r="W89" s="271"/>
      <c r="X89" s="271"/>
      <c r="Y89" s="271"/>
      <c r="Z89" s="271"/>
      <c r="AA89" s="271"/>
      <c r="AB89" s="271"/>
      <c r="AC89" s="271"/>
      <c r="AD89" s="271"/>
      <c r="AE89" s="271"/>
      <c r="AF89" s="271"/>
      <c r="AG89" s="271"/>
      <c r="AH89" s="271"/>
      <c r="AI89" s="271"/>
      <c r="AJ89" s="271"/>
      <c r="AK89" s="271"/>
      <c r="AL89" s="271"/>
      <c r="AM89" s="271"/>
      <c r="AN89" s="271"/>
      <c r="AO89" s="271"/>
      <c r="AP89" s="271"/>
      <c r="AQ89" s="271"/>
      <c r="AR89" s="271"/>
      <c r="AS89" s="271"/>
      <c r="AT89" s="271"/>
      <c r="AU89" s="271"/>
      <c r="AV89" s="271"/>
      <c r="AW89" s="271"/>
      <c r="AX89" s="271"/>
      <c r="AY89" s="271"/>
      <c r="AZ89" s="272"/>
      <c r="BA89" s="272"/>
      <c r="BB89" s="272"/>
      <c r="BC89" s="272"/>
      <c r="BD89" s="272"/>
      <c r="BE89" s="264"/>
      <c r="BF89" s="264"/>
      <c r="BG89" s="264"/>
      <c r="BH89" s="264"/>
      <c r="BI89" s="264"/>
      <c r="BJ89" s="264"/>
      <c r="BK89" s="264"/>
      <c r="BL89" s="264"/>
      <c r="BM89" s="264"/>
      <c r="BN89" s="264"/>
      <c r="BO89" s="264"/>
      <c r="BP89" s="264"/>
      <c r="BQ89" s="261">
        <v>83</v>
      </c>
      <c r="BR89" s="266"/>
      <c r="BS89" s="948"/>
      <c r="BT89" s="949"/>
      <c r="BU89" s="949"/>
      <c r="BV89" s="949"/>
      <c r="BW89" s="949"/>
      <c r="BX89" s="949"/>
      <c r="BY89" s="949"/>
      <c r="BZ89" s="949"/>
      <c r="CA89" s="949"/>
      <c r="CB89" s="949"/>
      <c r="CC89" s="949"/>
      <c r="CD89" s="949"/>
      <c r="CE89" s="949"/>
      <c r="CF89" s="949"/>
      <c r="CG89" s="950"/>
      <c r="CH89" s="945"/>
      <c r="CI89" s="946"/>
      <c r="CJ89" s="946"/>
      <c r="CK89" s="946"/>
      <c r="CL89" s="947"/>
      <c r="CM89" s="945"/>
      <c r="CN89" s="946"/>
      <c r="CO89" s="946"/>
      <c r="CP89" s="946"/>
      <c r="CQ89" s="947"/>
      <c r="CR89" s="945"/>
      <c r="CS89" s="946"/>
      <c r="CT89" s="946"/>
      <c r="CU89" s="946"/>
      <c r="CV89" s="947"/>
      <c r="CW89" s="945"/>
      <c r="CX89" s="946"/>
      <c r="CY89" s="946"/>
      <c r="CZ89" s="946"/>
      <c r="DA89" s="947"/>
      <c r="DB89" s="945"/>
      <c r="DC89" s="946"/>
      <c r="DD89" s="946"/>
      <c r="DE89" s="946"/>
      <c r="DF89" s="947"/>
      <c r="DG89" s="945"/>
      <c r="DH89" s="946"/>
      <c r="DI89" s="946"/>
      <c r="DJ89" s="946"/>
      <c r="DK89" s="947"/>
      <c r="DL89" s="945"/>
      <c r="DM89" s="946"/>
      <c r="DN89" s="946"/>
      <c r="DO89" s="946"/>
      <c r="DP89" s="947"/>
      <c r="DQ89" s="945"/>
      <c r="DR89" s="946"/>
      <c r="DS89" s="946"/>
      <c r="DT89" s="946"/>
      <c r="DU89" s="947"/>
      <c r="DV89" s="942"/>
      <c r="DW89" s="943"/>
      <c r="DX89" s="943"/>
      <c r="DY89" s="943"/>
      <c r="DZ89" s="944"/>
      <c r="EA89" s="245"/>
    </row>
    <row r="90" spans="1:131" s="246" customFormat="1" ht="26.25" hidden="1" customHeight="1" x14ac:dyDescent="0.15">
      <c r="A90" s="269"/>
      <c r="B90" s="270"/>
      <c r="C90" s="270"/>
      <c r="D90" s="270"/>
      <c r="E90" s="270"/>
      <c r="F90" s="270"/>
      <c r="G90" s="270"/>
      <c r="H90" s="270"/>
      <c r="I90" s="270"/>
      <c r="J90" s="270"/>
      <c r="K90" s="270"/>
      <c r="L90" s="270"/>
      <c r="M90" s="270"/>
      <c r="N90" s="270"/>
      <c r="O90" s="270"/>
      <c r="P90" s="270"/>
      <c r="Q90" s="271"/>
      <c r="R90" s="271"/>
      <c r="S90" s="271"/>
      <c r="T90" s="271"/>
      <c r="U90" s="271"/>
      <c r="V90" s="271"/>
      <c r="W90" s="271"/>
      <c r="X90" s="271"/>
      <c r="Y90" s="271"/>
      <c r="Z90" s="271"/>
      <c r="AA90" s="271"/>
      <c r="AB90" s="271"/>
      <c r="AC90" s="271"/>
      <c r="AD90" s="271"/>
      <c r="AE90" s="271"/>
      <c r="AF90" s="271"/>
      <c r="AG90" s="271"/>
      <c r="AH90" s="271"/>
      <c r="AI90" s="271"/>
      <c r="AJ90" s="271"/>
      <c r="AK90" s="271"/>
      <c r="AL90" s="271"/>
      <c r="AM90" s="271"/>
      <c r="AN90" s="271"/>
      <c r="AO90" s="271"/>
      <c r="AP90" s="271"/>
      <c r="AQ90" s="271"/>
      <c r="AR90" s="271"/>
      <c r="AS90" s="271"/>
      <c r="AT90" s="271"/>
      <c r="AU90" s="271"/>
      <c r="AV90" s="271"/>
      <c r="AW90" s="271"/>
      <c r="AX90" s="271"/>
      <c r="AY90" s="271"/>
      <c r="AZ90" s="272"/>
      <c r="BA90" s="272"/>
      <c r="BB90" s="272"/>
      <c r="BC90" s="272"/>
      <c r="BD90" s="272"/>
      <c r="BE90" s="264"/>
      <c r="BF90" s="264"/>
      <c r="BG90" s="264"/>
      <c r="BH90" s="264"/>
      <c r="BI90" s="264"/>
      <c r="BJ90" s="264"/>
      <c r="BK90" s="264"/>
      <c r="BL90" s="264"/>
      <c r="BM90" s="264"/>
      <c r="BN90" s="264"/>
      <c r="BO90" s="264"/>
      <c r="BP90" s="264"/>
      <c r="BQ90" s="261">
        <v>84</v>
      </c>
      <c r="BR90" s="266"/>
      <c r="BS90" s="948"/>
      <c r="BT90" s="949"/>
      <c r="BU90" s="949"/>
      <c r="BV90" s="949"/>
      <c r="BW90" s="949"/>
      <c r="BX90" s="949"/>
      <c r="BY90" s="949"/>
      <c r="BZ90" s="949"/>
      <c r="CA90" s="949"/>
      <c r="CB90" s="949"/>
      <c r="CC90" s="949"/>
      <c r="CD90" s="949"/>
      <c r="CE90" s="949"/>
      <c r="CF90" s="949"/>
      <c r="CG90" s="950"/>
      <c r="CH90" s="945"/>
      <c r="CI90" s="946"/>
      <c r="CJ90" s="946"/>
      <c r="CK90" s="946"/>
      <c r="CL90" s="947"/>
      <c r="CM90" s="945"/>
      <c r="CN90" s="946"/>
      <c r="CO90" s="946"/>
      <c r="CP90" s="946"/>
      <c r="CQ90" s="947"/>
      <c r="CR90" s="945"/>
      <c r="CS90" s="946"/>
      <c r="CT90" s="946"/>
      <c r="CU90" s="946"/>
      <c r="CV90" s="947"/>
      <c r="CW90" s="945"/>
      <c r="CX90" s="946"/>
      <c r="CY90" s="946"/>
      <c r="CZ90" s="946"/>
      <c r="DA90" s="947"/>
      <c r="DB90" s="945"/>
      <c r="DC90" s="946"/>
      <c r="DD90" s="946"/>
      <c r="DE90" s="946"/>
      <c r="DF90" s="947"/>
      <c r="DG90" s="945"/>
      <c r="DH90" s="946"/>
      <c r="DI90" s="946"/>
      <c r="DJ90" s="946"/>
      <c r="DK90" s="947"/>
      <c r="DL90" s="945"/>
      <c r="DM90" s="946"/>
      <c r="DN90" s="946"/>
      <c r="DO90" s="946"/>
      <c r="DP90" s="947"/>
      <c r="DQ90" s="945"/>
      <c r="DR90" s="946"/>
      <c r="DS90" s="946"/>
      <c r="DT90" s="946"/>
      <c r="DU90" s="947"/>
      <c r="DV90" s="942"/>
      <c r="DW90" s="943"/>
      <c r="DX90" s="943"/>
      <c r="DY90" s="943"/>
      <c r="DZ90" s="944"/>
      <c r="EA90" s="245"/>
    </row>
    <row r="91" spans="1:131" s="246" customFormat="1" ht="26.25" hidden="1" customHeight="1" x14ac:dyDescent="0.15">
      <c r="A91" s="269"/>
      <c r="B91" s="270"/>
      <c r="C91" s="270"/>
      <c r="D91" s="270"/>
      <c r="E91" s="270"/>
      <c r="F91" s="270"/>
      <c r="G91" s="270"/>
      <c r="H91" s="270"/>
      <c r="I91" s="270"/>
      <c r="J91" s="270"/>
      <c r="K91" s="270"/>
      <c r="L91" s="270"/>
      <c r="M91" s="270"/>
      <c r="N91" s="270"/>
      <c r="O91" s="270"/>
      <c r="P91" s="270"/>
      <c r="Q91" s="271"/>
      <c r="R91" s="271"/>
      <c r="S91" s="271"/>
      <c r="T91" s="271"/>
      <c r="U91" s="271"/>
      <c r="V91" s="271"/>
      <c r="W91" s="271"/>
      <c r="X91" s="271"/>
      <c r="Y91" s="271"/>
      <c r="Z91" s="271"/>
      <c r="AA91" s="271"/>
      <c r="AB91" s="271"/>
      <c r="AC91" s="271"/>
      <c r="AD91" s="271"/>
      <c r="AE91" s="271"/>
      <c r="AF91" s="271"/>
      <c r="AG91" s="271"/>
      <c r="AH91" s="271"/>
      <c r="AI91" s="271"/>
      <c r="AJ91" s="271"/>
      <c r="AK91" s="271"/>
      <c r="AL91" s="271"/>
      <c r="AM91" s="271"/>
      <c r="AN91" s="271"/>
      <c r="AO91" s="271"/>
      <c r="AP91" s="271"/>
      <c r="AQ91" s="271"/>
      <c r="AR91" s="271"/>
      <c r="AS91" s="271"/>
      <c r="AT91" s="271"/>
      <c r="AU91" s="271"/>
      <c r="AV91" s="271"/>
      <c r="AW91" s="271"/>
      <c r="AX91" s="271"/>
      <c r="AY91" s="271"/>
      <c r="AZ91" s="272"/>
      <c r="BA91" s="272"/>
      <c r="BB91" s="272"/>
      <c r="BC91" s="272"/>
      <c r="BD91" s="272"/>
      <c r="BE91" s="264"/>
      <c r="BF91" s="264"/>
      <c r="BG91" s="264"/>
      <c r="BH91" s="264"/>
      <c r="BI91" s="264"/>
      <c r="BJ91" s="264"/>
      <c r="BK91" s="264"/>
      <c r="BL91" s="264"/>
      <c r="BM91" s="264"/>
      <c r="BN91" s="264"/>
      <c r="BO91" s="264"/>
      <c r="BP91" s="264"/>
      <c r="BQ91" s="261">
        <v>85</v>
      </c>
      <c r="BR91" s="266"/>
      <c r="BS91" s="948"/>
      <c r="BT91" s="949"/>
      <c r="BU91" s="949"/>
      <c r="BV91" s="949"/>
      <c r="BW91" s="949"/>
      <c r="BX91" s="949"/>
      <c r="BY91" s="949"/>
      <c r="BZ91" s="949"/>
      <c r="CA91" s="949"/>
      <c r="CB91" s="949"/>
      <c r="CC91" s="949"/>
      <c r="CD91" s="949"/>
      <c r="CE91" s="949"/>
      <c r="CF91" s="949"/>
      <c r="CG91" s="950"/>
      <c r="CH91" s="945"/>
      <c r="CI91" s="946"/>
      <c r="CJ91" s="946"/>
      <c r="CK91" s="946"/>
      <c r="CL91" s="947"/>
      <c r="CM91" s="945"/>
      <c r="CN91" s="946"/>
      <c r="CO91" s="946"/>
      <c r="CP91" s="946"/>
      <c r="CQ91" s="947"/>
      <c r="CR91" s="945"/>
      <c r="CS91" s="946"/>
      <c r="CT91" s="946"/>
      <c r="CU91" s="946"/>
      <c r="CV91" s="947"/>
      <c r="CW91" s="945"/>
      <c r="CX91" s="946"/>
      <c r="CY91" s="946"/>
      <c r="CZ91" s="946"/>
      <c r="DA91" s="947"/>
      <c r="DB91" s="945"/>
      <c r="DC91" s="946"/>
      <c r="DD91" s="946"/>
      <c r="DE91" s="946"/>
      <c r="DF91" s="947"/>
      <c r="DG91" s="945"/>
      <c r="DH91" s="946"/>
      <c r="DI91" s="946"/>
      <c r="DJ91" s="946"/>
      <c r="DK91" s="947"/>
      <c r="DL91" s="945"/>
      <c r="DM91" s="946"/>
      <c r="DN91" s="946"/>
      <c r="DO91" s="946"/>
      <c r="DP91" s="947"/>
      <c r="DQ91" s="945"/>
      <c r="DR91" s="946"/>
      <c r="DS91" s="946"/>
      <c r="DT91" s="946"/>
      <c r="DU91" s="947"/>
      <c r="DV91" s="942"/>
      <c r="DW91" s="943"/>
      <c r="DX91" s="943"/>
      <c r="DY91" s="943"/>
      <c r="DZ91" s="944"/>
      <c r="EA91" s="245"/>
    </row>
    <row r="92" spans="1:131" s="246" customFormat="1" ht="26.25" hidden="1" customHeight="1" x14ac:dyDescent="0.15">
      <c r="A92" s="269"/>
      <c r="B92" s="270"/>
      <c r="C92" s="270"/>
      <c r="D92" s="270"/>
      <c r="E92" s="270"/>
      <c r="F92" s="270"/>
      <c r="G92" s="270"/>
      <c r="H92" s="270"/>
      <c r="I92" s="270"/>
      <c r="J92" s="270"/>
      <c r="K92" s="270"/>
      <c r="L92" s="270"/>
      <c r="M92" s="270"/>
      <c r="N92" s="270"/>
      <c r="O92" s="270"/>
      <c r="P92" s="270"/>
      <c r="Q92" s="271"/>
      <c r="R92" s="271"/>
      <c r="S92" s="271"/>
      <c r="T92" s="271"/>
      <c r="U92" s="271"/>
      <c r="V92" s="271"/>
      <c r="W92" s="271"/>
      <c r="X92" s="271"/>
      <c r="Y92" s="271"/>
      <c r="Z92" s="271"/>
      <c r="AA92" s="271"/>
      <c r="AB92" s="271"/>
      <c r="AC92" s="271"/>
      <c r="AD92" s="271"/>
      <c r="AE92" s="271"/>
      <c r="AF92" s="271"/>
      <c r="AG92" s="271"/>
      <c r="AH92" s="271"/>
      <c r="AI92" s="271"/>
      <c r="AJ92" s="271"/>
      <c r="AK92" s="271"/>
      <c r="AL92" s="271"/>
      <c r="AM92" s="271"/>
      <c r="AN92" s="271"/>
      <c r="AO92" s="271"/>
      <c r="AP92" s="271"/>
      <c r="AQ92" s="271"/>
      <c r="AR92" s="271"/>
      <c r="AS92" s="271"/>
      <c r="AT92" s="271"/>
      <c r="AU92" s="271"/>
      <c r="AV92" s="271"/>
      <c r="AW92" s="271"/>
      <c r="AX92" s="271"/>
      <c r="AY92" s="271"/>
      <c r="AZ92" s="272"/>
      <c r="BA92" s="272"/>
      <c r="BB92" s="272"/>
      <c r="BC92" s="272"/>
      <c r="BD92" s="272"/>
      <c r="BE92" s="264"/>
      <c r="BF92" s="264"/>
      <c r="BG92" s="264"/>
      <c r="BH92" s="264"/>
      <c r="BI92" s="264"/>
      <c r="BJ92" s="264"/>
      <c r="BK92" s="264"/>
      <c r="BL92" s="264"/>
      <c r="BM92" s="264"/>
      <c r="BN92" s="264"/>
      <c r="BO92" s="264"/>
      <c r="BP92" s="264"/>
      <c r="BQ92" s="261">
        <v>86</v>
      </c>
      <c r="BR92" s="266"/>
      <c r="BS92" s="948"/>
      <c r="BT92" s="949"/>
      <c r="BU92" s="949"/>
      <c r="BV92" s="949"/>
      <c r="BW92" s="949"/>
      <c r="BX92" s="949"/>
      <c r="BY92" s="949"/>
      <c r="BZ92" s="949"/>
      <c r="CA92" s="949"/>
      <c r="CB92" s="949"/>
      <c r="CC92" s="949"/>
      <c r="CD92" s="949"/>
      <c r="CE92" s="949"/>
      <c r="CF92" s="949"/>
      <c r="CG92" s="950"/>
      <c r="CH92" s="945"/>
      <c r="CI92" s="946"/>
      <c r="CJ92" s="946"/>
      <c r="CK92" s="946"/>
      <c r="CL92" s="947"/>
      <c r="CM92" s="945"/>
      <c r="CN92" s="946"/>
      <c r="CO92" s="946"/>
      <c r="CP92" s="946"/>
      <c r="CQ92" s="947"/>
      <c r="CR92" s="945"/>
      <c r="CS92" s="946"/>
      <c r="CT92" s="946"/>
      <c r="CU92" s="946"/>
      <c r="CV92" s="947"/>
      <c r="CW92" s="945"/>
      <c r="CX92" s="946"/>
      <c r="CY92" s="946"/>
      <c r="CZ92" s="946"/>
      <c r="DA92" s="947"/>
      <c r="DB92" s="945"/>
      <c r="DC92" s="946"/>
      <c r="DD92" s="946"/>
      <c r="DE92" s="946"/>
      <c r="DF92" s="947"/>
      <c r="DG92" s="945"/>
      <c r="DH92" s="946"/>
      <c r="DI92" s="946"/>
      <c r="DJ92" s="946"/>
      <c r="DK92" s="947"/>
      <c r="DL92" s="945"/>
      <c r="DM92" s="946"/>
      <c r="DN92" s="946"/>
      <c r="DO92" s="946"/>
      <c r="DP92" s="947"/>
      <c r="DQ92" s="945"/>
      <c r="DR92" s="946"/>
      <c r="DS92" s="946"/>
      <c r="DT92" s="946"/>
      <c r="DU92" s="947"/>
      <c r="DV92" s="942"/>
      <c r="DW92" s="943"/>
      <c r="DX92" s="943"/>
      <c r="DY92" s="943"/>
      <c r="DZ92" s="944"/>
      <c r="EA92" s="245"/>
    </row>
    <row r="93" spans="1:131" s="246" customFormat="1" ht="26.25" hidden="1" customHeight="1" x14ac:dyDescent="0.15">
      <c r="A93" s="269"/>
      <c r="B93" s="270"/>
      <c r="C93" s="270"/>
      <c r="D93" s="270"/>
      <c r="E93" s="270"/>
      <c r="F93" s="270"/>
      <c r="G93" s="270"/>
      <c r="H93" s="270"/>
      <c r="I93" s="270"/>
      <c r="J93" s="270"/>
      <c r="K93" s="270"/>
      <c r="L93" s="270"/>
      <c r="M93" s="270"/>
      <c r="N93" s="270"/>
      <c r="O93" s="270"/>
      <c r="P93" s="270"/>
      <c r="Q93" s="271"/>
      <c r="R93" s="271"/>
      <c r="S93" s="271"/>
      <c r="T93" s="271"/>
      <c r="U93" s="271"/>
      <c r="V93" s="271"/>
      <c r="W93" s="271"/>
      <c r="X93" s="271"/>
      <c r="Y93" s="271"/>
      <c r="Z93" s="271"/>
      <c r="AA93" s="271"/>
      <c r="AB93" s="271"/>
      <c r="AC93" s="271"/>
      <c r="AD93" s="271"/>
      <c r="AE93" s="271"/>
      <c r="AF93" s="271"/>
      <c r="AG93" s="271"/>
      <c r="AH93" s="271"/>
      <c r="AI93" s="271"/>
      <c r="AJ93" s="271"/>
      <c r="AK93" s="271"/>
      <c r="AL93" s="271"/>
      <c r="AM93" s="271"/>
      <c r="AN93" s="271"/>
      <c r="AO93" s="271"/>
      <c r="AP93" s="271"/>
      <c r="AQ93" s="271"/>
      <c r="AR93" s="271"/>
      <c r="AS93" s="271"/>
      <c r="AT93" s="271"/>
      <c r="AU93" s="271"/>
      <c r="AV93" s="271"/>
      <c r="AW93" s="271"/>
      <c r="AX93" s="271"/>
      <c r="AY93" s="271"/>
      <c r="AZ93" s="272"/>
      <c r="BA93" s="272"/>
      <c r="BB93" s="272"/>
      <c r="BC93" s="272"/>
      <c r="BD93" s="272"/>
      <c r="BE93" s="264"/>
      <c r="BF93" s="264"/>
      <c r="BG93" s="264"/>
      <c r="BH93" s="264"/>
      <c r="BI93" s="264"/>
      <c r="BJ93" s="264"/>
      <c r="BK93" s="264"/>
      <c r="BL93" s="264"/>
      <c r="BM93" s="264"/>
      <c r="BN93" s="264"/>
      <c r="BO93" s="264"/>
      <c r="BP93" s="264"/>
      <c r="BQ93" s="261">
        <v>87</v>
      </c>
      <c r="BR93" s="266"/>
      <c r="BS93" s="948"/>
      <c r="BT93" s="949"/>
      <c r="BU93" s="949"/>
      <c r="BV93" s="949"/>
      <c r="BW93" s="949"/>
      <c r="BX93" s="949"/>
      <c r="BY93" s="949"/>
      <c r="BZ93" s="949"/>
      <c r="CA93" s="949"/>
      <c r="CB93" s="949"/>
      <c r="CC93" s="949"/>
      <c r="CD93" s="949"/>
      <c r="CE93" s="949"/>
      <c r="CF93" s="949"/>
      <c r="CG93" s="950"/>
      <c r="CH93" s="945"/>
      <c r="CI93" s="946"/>
      <c r="CJ93" s="946"/>
      <c r="CK93" s="946"/>
      <c r="CL93" s="947"/>
      <c r="CM93" s="945"/>
      <c r="CN93" s="946"/>
      <c r="CO93" s="946"/>
      <c r="CP93" s="946"/>
      <c r="CQ93" s="947"/>
      <c r="CR93" s="945"/>
      <c r="CS93" s="946"/>
      <c r="CT93" s="946"/>
      <c r="CU93" s="946"/>
      <c r="CV93" s="947"/>
      <c r="CW93" s="945"/>
      <c r="CX93" s="946"/>
      <c r="CY93" s="946"/>
      <c r="CZ93" s="946"/>
      <c r="DA93" s="947"/>
      <c r="DB93" s="945"/>
      <c r="DC93" s="946"/>
      <c r="DD93" s="946"/>
      <c r="DE93" s="946"/>
      <c r="DF93" s="947"/>
      <c r="DG93" s="945"/>
      <c r="DH93" s="946"/>
      <c r="DI93" s="946"/>
      <c r="DJ93" s="946"/>
      <c r="DK93" s="947"/>
      <c r="DL93" s="945"/>
      <c r="DM93" s="946"/>
      <c r="DN93" s="946"/>
      <c r="DO93" s="946"/>
      <c r="DP93" s="947"/>
      <c r="DQ93" s="945"/>
      <c r="DR93" s="946"/>
      <c r="DS93" s="946"/>
      <c r="DT93" s="946"/>
      <c r="DU93" s="947"/>
      <c r="DV93" s="942"/>
      <c r="DW93" s="943"/>
      <c r="DX93" s="943"/>
      <c r="DY93" s="943"/>
      <c r="DZ93" s="944"/>
      <c r="EA93" s="245"/>
    </row>
    <row r="94" spans="1:131" s="246" customFormat="1" ht="26.25" hidden="1" customHeight="1" x14ac:dyDescent="0.15">
      <c r="A94" s="269"/>
      <c r="B94" s="270"/>
      <c r="C94" s="270"/>
      <c r="D94" s="270"/>
      <c r="E94" s="270"/>
      <c r="F94" s="270"/>
      <c r="G94" s="270"/>
      <c r="H94" s="270"/>
      <c r="I94" s="270"/>
      <c r="J94" s="270"/>
      <c r="K94" s="270"/>
      <c r="L94" s="270"/>
      <c r="M94" s="270"/>
      <c r="N94" s="270"/>
      <c r="O94" s="270"/>
      <c r="P94" s="270"/>
      <c r="Q94" s="271"/>
      <c r="R94" s="271"/>
      <c r="S94" s="271"/>
      <c r="T94" s="271"/>
      <c r="U94" s="271"/>
      <c r="V94" s="271"/>
      <c r="W94" s="271"/>
      <c r="X94" s="271"/>
      <c r="Y94" s="271"/>
      <c r="Z94" s="271"/>
      <c r="AA94" s="271"/>
      <c r="AB94" s="271"/>
      <c r="AC94" s="271"/>
      <c r="AD94" s="271"/>
      <c r="AE94" s="271"/>
      <c r="AF94" s="271"/>
      <c r="AG94" s="271"/>
      <c r="AH94" s="271"/>
      <c r="AI94" s="271"/>
      <c r="AJ94" s="271"/>
      <c r="AK94" s="271"/>
      <c r="AL94" s="271"/>
      <c r="AM94" s="271"/>
      <c r="AN94" s="271"/>
      <c r="AO94" s="271"/>
      <c r="AP94" s="271"/>
      <c r="AQ94" s="271"/>
      <c r="AR94" s="271"/>
      <c r="AS94" s="271"/>
      <c r="AT94" s="271"/>
      <c r="AU94" s="271"/>
      <c r="AV94" s="271"/>
      <c r="AW94" s="271"/>
      <c r="AX94" s="271"/>
      <c r="AY94" s="271"/>
      <c r="AZ94" s="272"/>
      <c r="BA94" s="272"/>
      <c r="BB94" s="272"/>
      <c r="BC94" s="272"/>
      <c r="BD94" s="272"/>
      <c r="BE94" s="264"/>
      <c r="BF94" s="264"/>
      <c r="BG94" s="264"/>
      <c r="BH94" s="264"/>
      <c r="BI94" s="264"/>
      <c r="BJ94" s="264"/>
      <c r="BK94" s="264"/>
      <c r="BL94" s="264"/>
      <c r="BM94" s="264"/>
      <c r="BN94" s="264"/>
      <c r="BO94" s="264"/>
      <c r="BP94" s="264"/>
      <c r="BQ94" s="261">
        <v>88</v>
      </c>
      <c r="BR94" s="266"/>
      <c r="BS94" s="948"/>
      <c r="BT94" s="949"/>
      <c r="BU94" s="949"/>
      <c r="BV94" s="949"/>
      <c r="BW94" s="949"/>
      <c r="BX94" s="949"/>
      <c r="BY94" s="949"/>
      <c r="BZ94" s="949"/>
      <c r="CA94" s="949"/>
      <c r="CB94" s="949"/>
      <c r="CC94" s="949"/>
      <c r="CD94" s="949"/>
      <c r="CE94" s="949"/>
      <c r="CF94" s="949"/>
      <c r="CG94" s="950"/>
      <c r="CH94" s="945"/>
      <c r="CI94" s="946"/>
      <c r="CJ94" s="946"/>
      <c r="CK94" s="946"/>
      <c r="CL94" s="947"/>
      <c r="CM94" s="945"/>
      <c r="CN94" s="946"/>
      <c r="CO94" s="946"/>
      <c r="CP94" s="946"/>
      <c r="CQ94" s="947"/>
      <c r="CR94" s="945"/>
      <c r="CS94" s="946"/>
      <c r="CT94" s="946"/>
      <c r="CU94" s="946"/>
      <c r="CV94" s="947"/>
      <c r="CW94" s="945"/>
      <c r="CX94" s="946"/>
      <c r="CY94" s="946"/>
      <c r="CZ94" s="946"/>
      <c r="DA94" s="947"/>
      <c r="DB94" s="945"/>
      <c r="DC94" s="946"/>
      <c r="DD94" s="946"/>
      <c r="DE94" s="946"/>
      <c r="DF94" s="947"/>
      <c r="DG94" s="945"/>
      <c r="DH94" s="946"/>
      <c r="DI94" s="946"/>
      <c r="DJ94" s="946"/>
      <c r="DK94" s="947"/>
      <c r="DL94" s="945"/>
      <c r="DM94" s="946"/>
      <c r="DN94" s="946"/>
      <c r="DO94" s="946"/>
      <c r="DP94" s="947"/>
      <c r="DQ94" s="945"/>
      <c r="DR94" s="946"/>
      <c r="DS94" s="946"/>
      <c r="DT94" s="946"/>
      <c r="DU94" s="947"/>
      <c r="DV94" s="942"/>
      <c r="DW94" s="943"/>
      <c r="DX94" s="943"/>
      <c r="DY94" s="943"/>
      <c r="DZ94" s="944"/>
      <c r="EA94" s="245"/>
    </row>
    <row r="95" spans="1:131" s="246" customFormat="1" ht="26.25" hidden="1" customHeight="1" x14ac:dyDescent="0.15">
      <c r="A95" s="269"/>
      <c r="B95" s="270"/>
      <c r="C95" s="270"/>
      <c r="D95" s="270"/>
      <c r="E95" s="270"/>
      <c r="F95" s="270"/>
      <c r="G95" s="270"/>
      <c r="H95" s="270"/>
      <c r="I95" s="270"/>
      <c r="J95" s="270"/>
      <c r="K95" s="270"/>
      <c r="L95" s="270"/>
      <c r="M95" s="270"/>
      <c r="N95" s="270"/>
      <c r="O95" s="270"/>
      <c r="P95" s="270"/>
      <c r="Q95" s="271"/>
      <c r="R95" s="271"/>
      <c r="S95" s="271"/>
      <c r="T95" s="271"/>
      <c r="U95" s="271"/>
      <c r="V95" s="271"/>
      <c r="W95" s="271"/>
      <c r="X95" s="271"/>
      <c r="Y95" s="271"/>
      <c r="Z95" s="271"/>
      <c r="AA95" s="271"/>
      <c r="AB95" s="271"/>
      <c r="AC95" s="271"/>
      <c r="AD95" s="271"/>
      <c r="AE95" s="271"/>
      <c r="AF95" s="271"/>
      <c r="AG95" s="271"/>
      <c r="AH95" s="271"/>
      <c r="AI95" s="271"/>
      <c r="AJ95" s="271"/>
      <c r="AK95" s="271"/>
      <c r="AL95" s="271"/>
      <c r="AM95" s="271"/>
      <c r="AN95" s="271"/>
      <c r="AO95" s="271"/>
      <c r="AP95" s="271"/>
      <c r="AQ95" s="271"/>
      <c r="AR95" s="271"/>
      <c r="AS95" s="271"/>
      <c r="AT95" s="271"/>
      <c r="AU95" s="271"/>
      <c r="AV95" s="271"/>
      <c r="AW95" s="271"/>
      <c r="AX95" s="271"/>
      <c r="AY95" s="271"/>
      <c r="AZ95" s="272"/>
      <c r="BA95" s="272"/>
      <c r="BB95" s="272"/>
      <c r="BC95" s="272"/>
      <c r="BD95" s="272"/>
      <c r="BE95" s="264"/>
      <c r="BF95" s="264"/>
      <c r="BG95" s="264"/>
      <c r="BH95" s="264"/>
      <c r="BI95" s="264"/>
      <c r="BJ95" s="264"/>
      <c r="BK95" s="264"/>
      <c r="BL95" s="264"/>
      <c r="BM95" s="264"/>
      <c r="BN95" s="264"/>
      <c r="BO95" s="264"/>
      <c r="BP95" s="264"/>
      <c r="BQ95" s="261">
        <v>89</v>
      </c>
      <c r="BR95" s="266"/>
      <c r="BS95" s="948"/>
      <c r="BT95" s="949"/>
      <c r="BU95" s="949"/>
      <c r="BV95" s="949"/>
      <c r="BW95" s="949"/>
      <c r="BX95" s="949"/>
      <c r="BY95" s="949"/>
      <c r="BZ95" s="949"/>
      <c r="CA95" s="949"/>
      <c r="CB95" s="949"/>
      <c r="CC95" s="949"/>
      <c r="CD95" s="949"/>
      <c r="CE95" s="949"/>
      <c r="CF95" s="949"/>
      <c r="CG95" s="950"/>
      <c r="CH95" s="945"/>
      <c r="CI95" s="946"/>
      <c r="CJ95" s="946"/>
      <c r="CK95" s="946"/>
      <c r="CL95" s="947"/>
      <c r="CM95" s="945"/>
      <c r="CN95" s="946"/>
      <c r="CO95" s="946"/>
      <c r="CP95" s="946"/>
      <c r="CQ95" s="947"/>
      <c r="CR95" s="945"/>
      <c r="CS95" s="946"/>
      <c r="CT95" s="946"/>
      <c r="CU95" s="946"/>
      <c r="CV95" s="947"/>
      <c r="CW95" s="945"/>
      <c r="CX95" s="946"/>
      <c r="CY95" s="946"/>
      <c r="CZ95" s="946"/>
      <c r="DA95" s="947"/>
      <c r="DB95" s="945"/>
      <c r="DC95" s="946"/>
      <c r="DD95" s="946"/>
      <c r="DE95" s="946"/>
      <c r="DF95" s="947"/>
      <c r="DG95" s="945"/>
      <c r="DH95" s="946"/>
      <c r="DI95" s="946"/>
      <c r="DJ95" s="946"/>
      <c r="DK95" s="947"/>
      <c r="DL95" s="945"/>
      <c r="DM95" s="946"/>
      <c r="DN95" s="946"/>
      <c r="DO95" s="946"/>
      <c r="DP95" s="947"/>
      <c r="DQ95" s="945"/>
      <c r="DR95" s="946"/>
      <c r="DS95" s="946"/>
      <c r="DT95" s="946"/>
      <c r="DU95" s="947"/>
      <c r="DV95" s="942"/>
      <c r="DW95" s="943"/>
      <c r="DX95" s="943"/>
      <c r="DY95" s="943"/>
      <c r="DZ95" s="944"/>
      <c r="EA95" s="245"/>
    </row>
    <row r="96" spans="1:131" s="246" customFormat="1" ht="26.25" hidden="1" customHeight="1" x14ac:dyDescent="0.15">
      <c r="A96" s="269"/>
      <c r="B96" s="270"/>
      <c r="C96" s="270"/>
      <c r="D96" s="270"/>
      <c r="E96" s="270"/>
      <c r="F96" s="270"/>
      <c r="G96" s="270"/>
      <c r="H96" s="270"/>
      <c r="I96" s="270"/>
      <c r="J96" s="270"/>
      <c r="K96" s="270"/>
      <c r="L96" s="270"/>
      <c r="M96" s="270"/>
      <c r="N96" s="270"/>
      <c r="O96" s="270"/>
      <c r="P96" s="270"/>
      <c r="Q96" s="271"/>
      <c r="R96" s="271"/>
      <c r="S96" s="271"/>
      <c r="T96" s="271"/>
      <c r="U96" s="271"/>
      <c r="V96" s="271"/>
      <c r="W96" s="271"/>
      <c r="X96" s="271"/>
      <c r="Y96" s="271"/>
      <c r="Z96" s="271"/>
      <c r="AA96" s="271"/>
      <c r="AB96" s="271"/>
      <c r="AC96" s="271"/>
      <c r="AD96" s="271"/>
      <c r="AE96" s="271"/>
      <c r="AF96" s="271"/>
      <c r="AG96" s="271"/>
      <c r="AH96" s="271"/>
      <c r="AI96" s="271"/>
      <c r="AJ96" s="271"/>
      <c r="AK96" s="271"/>
      <c r="AL96" s="271"/>
      <c r="AM96" s="271"/>
      <c r="AN96" s="271"/>
      <c r="AO96" s="271"/>
      <c r="AP96" s="271"/>
      <c r="AQ96" s="271"/>
      <c r="AR96" s="271"/>
      <c r="AS96" s="271"/>
      <c r="AT96" s="271"/>
      <c r="AU96" s="271"/>
      <c r="AV96" s="271"/>
      <c r="AW96" s="271"/>
      <c r="AX96" s="271"/>
      <c r="AY96" s="271"/>
      <c r="AZ96" s="272"/>
      <c r="BA96" s="272"/>
      <c r="BB96" s="272"/>
      <c r="BC96" s="272"/>
      <c r="BD96" s="272"/>
      <c r="BE96" s="264"/>
      <c r="BF96" s="264"/>
      <c r="BG96" s="264"/>
      <c r="BH96" s="264"/>
      <c r="BI96" s="264"/>
      <c r="BJ96" s="264"/>
      <c r="BK96" s="264"/>
      <c r="BL96" s="264"/>
      <c r="BM96" s="264"/>
      <c r="BN96" s="264"/>
      <c r="BO96" s="264"/>
      <c r="BP96" s="264"/>
      <c r="BQ96" s="261">
        <v>90</v>
      </c>
      <c r="BR96" s="266"/>
      <c r="BS96" s="948"/>
      <c r="BT96" s="949"/>
      <c r="BU96" s="949"/>
      <c r="BV96" s="949"/>
      <c r="BW96" s="949"/>
      <c r="BX96" s="949"/>
      <c r="BY96" s="949"/>
      <c r="BZ96" s="949"/>
      <c r="CA96" s="949"/>
      <c r="CB96" s="949"/>
      <c r="CC96" s="949"/>
      <c r="CD96" s="949"/>
      <c r="CE96" s="949"/>
      <c r="CF96" s="949"/>
      <c r="CG96" s="950"/>
      <c r="CH96" s="945"/>
      <c r="CI96" s="946"/>
      <c r="CJ96" s="946"/>
      <c r="CK96" s="946"/>
      <c r="CL96" s="947"/>
      <c r="CM96" s="945"/>
      <c r="CN96" s="946"/>
      <c r="CO96" s="946"/>
      <c r="CP96" s="946"/>
      <c r="CQ96" s="947"/>
      <c r="CR96" s="945"/>
      <c r="CS96" s="946"/>
      <c r="CT96" s="946"/>
      <c r="CU96" s="946"/>
      <c r="CV96" s="947"/>
      <c r="CW96" s="945"/>
      <c r="CX96" s="946"/>
      <c r="CY96" s="946"/>
      <c r="CZ96" s="946"/>
      <c r="DA96" s="947"/>
      <c r="DB96" s="945"/>
      <c r="DC96" s="946"/>
      <c r="DD96" s="946"/>
      <c r="DE96" s="946"/>
      <c r="DF96" s="947"/>
      <c r="DG96" s="945"/>
      <c r="DH96" s="946"/>
      <c r="DI96" s="946"/>
      <c r="DJ96" s="946"/>
      <c r="DK96" s="947"/>
      <c r="DL96" s="945"/>
      <c r="DM96" s="946"/>
      <c r="DN96" s="946"/>
      <c r="DO96" s="946"/>
      <c r="DP96" s="947"/>
      <c r="DQ96" s="945"/>
      <c r="DR96" s="946"/>
      <c r="DS96" s="946"/>
      <c r="DT96" s="946"/>
      <c r="DU96" s="947"/>
      <c r="DV96" s="942"/>
      <c r="DW96" s="943"/>
      <c r="DX96" s="943"/>
      <c r="DY96" s="943"/>
      <c r="DZ96" s="944"/>
      <c r="EA96" s="245"/>
    </row>
    <row r="97" spans="1:131" s="246" customFormat="1" ht="26.25" hidden="1" customHeight="1" x14ac:dyDescent="0.15">
      <c r="A97" s="269"/>
      <c r="B97" s="270"/>
      <c r="C97" s="270"/>
      <c r="D97" s="270"/>
      <c r="E97" s="270"/>
      <c r="F97" s="270"/>
      <c r="G97" s="270"/>
      <c r="H97" s="270"/>
      <c r="I97" s="270"/>
      <c r="J97" s="270"/>
      <c r="K97" s="270"/>
      <c r="L97" s="270"/>
      <c r="M97" s="270"/>
      <c r="N97" s="270"/>
      <c r="O97" s="270"/>
      <c r="P97" s="270"/>
      <c r="Q97" s="271"/>
      <c r="R97" s="271"/>
      <c r="S97" s="271"/>
      <c r="T97" s="271"/>
      <c r="U97" s="271"/>
      <c r="V97" s="271"/>
      <c r="W97" s="271"/>
      <c r="X97" s="271"/>
      <c r="Y97" s="271"/>
      <c r="Z97" s="271"/>
      <c r="AA97" s="271"/>
      <c r="AB97" s="271"/>
      <c r="AC97" s="271"/>
      <c r="AD97" s="271"/>
      <c r="AE97" s="271"/>
      <c r="AF97" s="271"/>
      <c r="AG97" s="271"/>
      <c r="AH97" s="271"/>
      <c r="AI97" s="271"/>
      <c r="AJ97" s="271"/>
      <c r="AK97" s="271"/>
      <c r="AL97" s="271"/>
      <c r="AM97" s="271"/>
      <c r="AN97" s="271"/>
      <c r="AO97" s="271"/>
      <c r="AP97" s="271"/>
      <c r="AQ97" s="271"/>
      <c r="AR97" s="271"/>
      <c r="AS97" s="271"/>
      <c r="AT97" s="271"/>
      <c r="AU97" s="271"/>
      <c r="AV97" s="271"/>
      <c r="AW97" s="271"/>
      <c r="AX97" s="271"/>
      <c r="AY97" s="271"/>
      <c r="AZ97" s="272"/>
      <c r="BA97" s="272"/>
      <c r="BB97" s="272"/>
      <c r="BC97" s="272"/>
      <c r="BD97" s="272"/>
      <c r="BE97" s="264"/>
      <c r="BF97" s="264"/>
      <c r="BG97" s="264"/>
      <c r="BH97" s="264"/>
      <c r="BI97" s="264"/>
      <c r="BJ97" s="264"/>
      <c r="BK97" s="264"/>
      <c r="BL97" s="264"/>
      <c r="BM97" s="264"/>
      <c r="BN97" s="264"/>
      <c r="BO97" s="264"/>
      <c r="BP97" s="264"/>
      <c r="BQ97" s="261">
        <v>91</v>
      </c>
      <c r="BR97" s="266"/>
      <c r="BS97" s="948"/>
      <c r="BT97" s="949"/>
      <c r="BU97" s="949"/>
      <c r="BV97" s="949"/>
      <c r="BW97" s="949"/>
      <c r="BX97" s="949"/>
      <c r="BY97" s="949"/>
      <c r="BZ97" s="949"/>
      <c r="CA97" s="949"/>
      <c r="CB97" s="949"/>
      <c r="CC97" s="949"/>
      <c r="CD97" s="949"/>
      <c r="CE97" s="949"/>
      <c r="CF97" s="949"/>
      <c r="CG97" s="950"/>
      <c r="CH97" s="945"/>
      <c r="CI97" s="946"/>
      <c r="CJ97" s="946"/>
      <c r="CK97" s="946"/>
      <c r="CL97" s="947"/>
      <c r="CM97" s="945"/>
      <c r="CN97" s="946"/>
      <c r="CO97" s="946"/>
      <c r="CP97" s="946"/>
      <c r="CQ97" s="947"/>
      <c r="CR97" s="945"/>
      <c r="CS97" s="946"/>
      <c r="CT97" s="946"/>
      <c r="CU97" s="946"/>
      <c r="CV97" s="947"/>
      <c r="CW97" s="945"/>
      <c r="CX97" s="946"/>
      <c r="CY97" s="946"/>
      <c r="CZ97" s="946"/>
      <c r="DA97" s="947"/>
      <c r="DB97" s="945"/>
      <c r="DC97" s="946"/>
      <c r="DD97" s="946"/>
      <c r="DE97" s="946"/>
      <c r="DF97" s="947"/>
      <c r="DG97" s="945"/>
      <c r="DH97" s="946"/>
      <c r="DI97" s="946"/>
      <c r="DJ97" s="946"/>
      <c r="DK97" s="947"/>
      <c r="DL97" s="945"/>
      <c r="DM97" s="946"/>
      <c r="DN97" s="946"/>
      <c r="DO97" s="946"/>
      <c r="DP97" s="947"/>
      <c r="DQ97" s="945"/>
      <c r="DR97" s="946"/>
      <c r="DS97" s="946"/>
      <c r="DT97" s="946"/>
      <c r="DU97" s="947"/>
      <c r="DV97" s="942"/>
      <c r="DW97" s="943"/>
      <c r="DX97" s="943"/>
      <c r="DY97" s="943"/>
      <c r="DZ97" s="944"/>
      <c r="EA97" s="245"/>
    </row>
    <row r="98" spans="1:131" s="246" customFormat="1" ht="26.25" hidden="1" customHeight="1" x14ac:dyDescent="0.15">
      <c r="A98" s="269"/>
      <c r="B98" s="270"/>
      <c r="C98" s="270"/>
      <c r="D98" s="270"/>
      <c r="E98" s="270"/>
      <c r="F98" s="270"/>
      <c r="G98" s="270"/>
      <c r="H98" s="270"/>
      <c r="I98" s="270"/>
      <c r="J98" s="270"/>
      <c r="K98" s="270"/>
      <c r="L98" s="270"/>
      <c r="M98" s="270"/>
      <c r="N98" s="270"/>
      <c r="O98" s="270"/>
      <c r="P98" s="270"/>
      <c r="Q98" s="271"/>
      <c r="R98" s="271"/>
      <c r="S98" s="271"/>
      <c r="T98" s="271"/>
      <c r="U98" s="271"/>
      <c r="V98" s="271"/>
      <c r="W98" s="271"/>
      <c r="X98" s="271"/>
      <c r="Y98" s="271"/>
      <c r="Z98" s="271"/>
      <c r="AA98" s="271"/>
      <c r="AB98" s="271"/>
      <c r="AC98" s="271"/>
      <c r="AD98" s="271"/>
      <c r="AE98" s="271"/>
      <c r="AF98" s="271"/>
      <c r="AG98" s="271"/>
      <c r="AH98" s="271"/>
      <c r="AI98" s="271"/>
      <c r="AJ98" s="271"/>
      <c r="AK98" s="271"/>
      <c r="AL98" s="271"/>
      <c r="AM98" s="271"/>
      <c r="AN98" s="271"/>
      <c r="AO98" s="271"/>
      <c r="AP98" s="271"/>
      <c r="AQ98" s="271"/>
      <c r="AR98" s="271"/>
      <c r="AS98" s="271"/>
      <c r="AT98" s="271"/>
      <c r="AU98" s="271"/>
      <c r="AV98" s="271"/>
      <c r="AW98" s="271"/>
      <c r="AX98" s="271"/>
      <c r="AY98" s="271"/>
      <c r="AZ98" s="272"/>
      <c r="BA98" s="272"/>
      <c r="BB98" s="272"/>
      <c r="BC98" s="272"/>
      <c r="BD98" s="272"/>
      <c r="BE98" s="264"/>
      <c r="BF98" s="264"/>
      <c r="BG98" s="264"/>
      <c r="BH98" s="264"/>
      <c r="BI98" s="264"/>
      <c r="BJ98" s="264"/>
      <c r="BK98" s="264"/>
      <c r="BL98" s="264"/>
      <c r="BM98" s="264"/>
      <c r="BN98" s="264"/>
      <c r="BO98" s="264"/>
      <c r="BP98" s="264"/>
      <c r="BQ98" s="261">
        <v>92</v>
      </c>
      <c r="BR98" s="266"/>
      <c r="BS98" s="948"/>
      <c r="BT98" s="949"/>
      <c r="BU98" s="949"/>
      <c r="BV98" s="949"/>
      <c r="BW98" s="949"/>
      <c r="BX98" s="949"/>
      <c r="BY98" s="949"/>
      <c r="BZ98" s="949"/>
      <c r="CA98" s="949"/>
      <c r="CB98" s="949"/>
      <c r="CC98" s="949"/>
      <c r="CD98" s="949"/>
      <c r="CE98" s="949"/>
      <c r="CF98" s="949"/>
      <c r="CG98" s="950"/>
      <c r="CH98" s="945"/>
      <c r="CI98" s="946"/>
      <c r="CJ98" s="946"/>
      <c r="CK98" s="946"/>
      <c r="CL98" s="947"/>
      <c r="CM98" s="945"/>
      <c r="CN98" s="946"/>
      <c r="CO98" s="946"/>
      <c r="CP98" s="946"/>
      <c r="CQ98" s="947"/>
      <c r="CR98" s="945"/>
      <c r="CS98" s="946"/>
      <c r="CT98" s="946"/>
      <c r="CU98" s="946"/>
      <c r="CV98" s="947"/>
      <c r="CW98" s="945"/>
      <c r="CX98" s="946"/>
      <c r="CY98" s="946"/>
      <c r="CZ98" s="946"/>
      <c r="DA98" s="947"/>
      <c r="DB98" s="945"/>
      <c r="DC98" s="946"/>
      <c r="DD98" s="946"/>
      <c r="DE98" s="946"/>
      <c r="DF98" s="947"/>
      <c r="DG98" s="945"/>
      <c r="DH98" s="946"/>
      <c r="DI98" s="946"/>
      <c r="DJ98" s="946"/>
      <c r="DK98" s="947"/>
      <c r="DL98" s="945"/>
      <c r="DM98" s="946"/>
      <c r="DN98" s="946"/>
      <c r="DO98" s="946"/>
      <c r="DP98" s="947"/>
      <c r="DQ98" s="945"/>
      <c r="DR98" s="946"/>
      <c r="DS98" s="946"/>
      <c r="DT98" s="946"/>
      <c r="DU98" s="947"/>
      <c r="DV98" s="942"/>
      <c r="DW98" s="943"/>
      <c r="DX98" s="943"/>
      <c r="DY98" s="943"/>
      <c r="DZ98" s="944"/>
      <c r="EA98" s="245"/>
    </row>
    <row r="99" spans="1:131" s="246" customFormat="1" ht="26.25" hidden="1" customHeight="1" x14ac:dyDescent="0.15">
      <c r="A99" s="269"/>
      <c r="B99" s="270"/>
      <c r="C99" s="270"/>
      <c r="D99" s="270"/>
      <c r="E99" s="270"/>
      <c r="F99" s="270"/>
      <c r="G99" s="270"/>
      <c r="H99" s="270"/>
      <c r="I99" s="270"/>
      <c r="J99" s="270"/>
      <c r="K99" s="270"/>
      <c r="L99" s="270"/>
      <c r="M99" s="270"/>
      <c r="N99" s="270"/>
      <c r="O99" s="270"/>
      <c r="P99" s="270"/>
      <c r="Q99" s="271"/>
      <c r="R99" s="271"/>
      <c r="S99" s="271"/>
      <c r="T99" s="271"/>
      <c r="U99" s="271"/>
      <c r="V99" s="271"/>
      <c r="W99" s="271"/>
      <c r="X99" s="271"/>
      <c r="Y99" s="271"/>
      <c r="Z99" s="271"/>
      <c r="AA99" s="271"/>
      <c r="AB99" s="271"/>
      <c r="AC99" s="271"/>
      <c r="AD99" s="271"/>
      <c r="AE99" s="271"/>
      <c r="AF99" s="271"/>
      <c r="AG99" s="271"/>
      <c r="AH99" s="271"/>
      <c r="AI99" s="271"/>
      <c r="AJ99" s="271"/>
      <c r="AK99" s="271"/>
      <c r="AL99" s="271"/>
      <c r="AM99" s="271"/>
      <c r="AN99" s="271"/>
      <c r="AO99" s="271"/>
      <c r="AP99" s="271"/>
      <c r="AQ99" s="271"/>
      <c r="AR99" s="271"/>
      <c r="AS99" s="271"/>
      <c r="AT99" s="271"/>
      <c r="AU99" s="271"/>
      <c r="AV99" s="271"/>
      <c r="AW99" s="271"/>
      <c r="AX99" s="271"/>
      <c r="AY99" s="271"/>
      <c r="AZ99" s="272"/>
      <c r="BA99" s="272"/>
      <c r="BB99" s="272"/>
      <c r="BC99" s="272"/>
      <c r="BD99" s="272"/>
      <c r="BE99" s="264"/>
      <c r="BF99" s="264"/>
      <c r="BG99" s="264"/>
      <c r="BH99" s="264"/>
      <c r="BI99" s="264"/>
      <c r="BJ99" s="264"/>
      <c r="BK99" s="264"/>
      <c r="BL99" s="264"/>
      <c r="BM99" s="264"/>
      <c r="BN99" s="264"/>
      <c r="BO99" s="264"/>
      <c r="BP99" s="264"/>
      <c r="BQ99" s="261">
        <v>93</v>
      </c>
      <c r="BR99" s="266"/>
      <c r="BS99" s="948"/>
      <c r="BT99" s="949"/>
      <c r="BU99" s="949"/>
      <c r="BV99" s="949"/>
      <c r="BW99" s="949"/>
      <c r="BX99" s="949"/>
      <c r="BY99" s="949"/>
      <c r="BZ99" s="949"/>
      <c r="CA99" s="949"/>
      <c r="CB99" s="949"/>
      <c r="CC99" s="949"/>
      <c r="CD99" s="949"/>
      <c r="CE99" s="949"/>
      <c r="CF99" s="949"/>
      <c r="CG99" s="950"/>
      <c r="CH99" s="945"/>
      <c r="CI99" s="946"/>
      <c r="CJ99" s="946"/>
      <c r="CK99" s="946"/>
      <c r="CL99" s="947"/>
      <c r="CM99" s="945"/>
      <c r="CN99" s="946"/>
      <c r="CO99" s="946"/>
      <c r="CP99" s="946"/>
      <c r="CQ99" s="947"/>
      <c r="CR99" s="945"/>
      <c r="CS99" s="946"/>
      <c r="CT99" s="946"/>
      <c r="CU99" s="946"/>
      <c r="CV99" s="947"/>
      <c r="CW99" s="945"/>
      <c r="CX99" s="946"/>
      <c r="CY99" s="946"/>
      <c r="CZ99" s="946"/>
      <c r="DA99" s="947"/>
      <c r="DB99" s="945"/>
      <c r="DC99" s="946"/>
      <c r="DD99" s="946"/>
      <c r="DE99" s="946"/>
      <c r="DF99" s="947"/>
      <c r="DG99" s="945"/>
      <c r="DH99" s="946"/>
      <c r="DI99" s="946"/>
      <c r="DJ99" s="946"/>
      <c r="DK99" s="947"/>
      <c r="DL99" s="945"/>
      <c r="DM99" s="946"/>
      <c r="DN99" s="946"/>
      <c r="DO99" s="946"/>
      <c r="DP99" s="947"/>
      <c r="DQ99" s="945"/>
      <c r="DR99" s="946"/>
      <c r="DS99" s="946"/>
      <c r="DT99" s="946"/>
      <c r="DU99" s="947"/>
      <c r="DV99" s="942"/>
      <c r="DW99" s="943"/>
      <c r="DX99" s="943"/>
      <c r="DY99" s="943"/>
      <c r="DZ99" s="944"/>
      <c r="EA99" s="245"/>
    </row>
    <row r="100" spans="1:131" s="246" customFormat="1" ht="26.25" hidden="1" customHeight="1" x14ac:dyDescent="0.15">
      <c r="A100" s="269"/>
      <c r="B100" s="270"/>
      <c r="C100" s="270"/>
      <c r="D100" s="270"/>
      <c r="E100" s="270"/>
      <c r="F100" s="270"/>
      <c r="G100" s="270"/>
      <c r="H100" s="270"/>
      <c r="I100" s="270"/>
      <c r="J100" s="270"/>
      <c r="K100" s="270"/>
      <c r="L100" s="270"/>
      <c r="M100" s="270"/>
      <c r="N100" s="270"/>
      <c r="O100" s="270"/>
      <c r="P100" s="270"/>
      <c r="Q100" s="271"/>
      <c r="R100" s="271"/>
      <c r="S100" s="271"/>
      <c r="T100" s="271"/>
      <c r="U100" s="271"/>
      <c r="V100" s="271"/>
      <c r="W100" s="271"/>
      <c r="X100" s="271"/>
      <c r="Y100" s="271"/>
      <c r="Z100" s="271"/>
      <c r="AA100" s="271"/>
      <c r="AB100" s="271"/>
      <c r="AC100" s="271"/>
      <c r="AD100" s="271"/>
      <c r="AE100" s="271"/>
      <c r="AF100" s="271"/>
      <c r="AG100" s="271"/>
      <c r="AH100" s="271"/>
      <c r="AI100" s="271"/>
      <c r="AJ100" s="271"/>
      <c r="AK100" s="271"/>
      <c r="AL100" s="271"/>
      <c r="AM100" s="271"/>
      <c r="AN100" s="271"/>
      <c r="AO100" s="271"/>
      <c r="AP100" s="271"/>
      <c r="AQ100" s="271"/>
      <c r="AR100" s="271"/>
      <c r="AS100" s="271"/>
      <c r="AT100" s="271"/>
      <c r="AU100" s="271"/>
      <c r="AV100" s="271"/>
      <c r="AW100" s="271"/>
      <c r="AX100" s="271"/>
      <c r="AY100" s="271"/>
      <c r="AZ100" s="272"/>
      <c r="BA100" s="272"/>
      <c r="BB100" s="272"/>
      <c r="BC100" s="272"/>
      <c r="BD100" s="272"/>
      <c r="BE100" s="264"/>
      <c r="BF100" s="264"/>
      <c r="BG100" s="264"/>
      <c r="BH100" s="264"/>
      <c r="BI100" s="264"/>
      <c r="BJ100" s="264"/>
      <c r="BK100" s="264"/>
      <c r="BL100" s="264"/>
      <c r="BM100" s="264"/>
      <c r="BN100" s="264"/>
      <c r="BO100" s="264"/>
      <c r="BP100" s="264"/>
      <c r="BQ100" s="261">
        <v>94</v>
      </c>
      <c r="BR100" s="266"/>
      <c r="BS100" s="948"/>
      <c r="BT100" s="949"/>
      <c r="BU100" s="949"/>
      <c r="BV100" s="949"/>
      <c r="BW100" s="949"/>
      <c r="BX100" s="949"/>
      <c r="BY100" s="949"/>
      <c r="BZ100" s="949"/>
      <c r="CA100" s="949"/>
      <c r="CB100" s="949"/>
      <c r="CC100" s="949"/>
      <c r="CD100" s="949"/>
      <c r="CE100" s="949"/>
      <c r="CF100" s="949"/>
      <c r="CG100" s="950"/>
      <c r="CH100" s="945"/>
      <c r="CI100" s="946"/>
      <c r="CJ100" s="946"/>
      <c r="CK100" s="946"/>
      <c r="CL100" s="947"/>
      <c r="CM100" s="945"/>
      <c r="CN100" s="946"/>
      <c r="CO100" s="946"/>
      <c r="CP100" s="946"/>
      <c r="CQ100" s="947"/>
      <c r="CR100" s="945"/>
      <c r="CS100" s="946"/>
      <c r="CT100" s="946"/>
      <c r="CU100" s="946"/>
      <c r="CV100" s="947"/>
      <c r="CW100" s="945"/>
      <c r="CX100" s="946"/>
      <c r="CY100" s="946"/>
      <c r="CZ100" s="946"/>
      <c r="DA100" s="947"/>
      <c r="DB100" s="945"/>
      <c r="DC100" s="946"/>
      <c r="DD100" s="946"/>
      <c r="DE100" s="946"/>
      <c r="DF100" s="947"/>
      <c r="DG100" s="945"/>
      <c r="DH100" s="946"/>
      <c r="DI100" s="946"/>
      <c r="DJ100" s="946"/>
      <c r="DK100" s="947"/>
      <c r="DL100" s="945"/>
      <c r="DM100" s="946"/>
      <c r="DN100" s="946"/>
      <c r="DO100" s="946"/>
      <c r="DP100" s="947"/>
      <c r="DQ100" s="945"/>
      <c r="DR100" s="946"/>
      <c r="DS100" s="946"/>
      <c r="DT100" s="946"/>
      <c r="DU100" s="947"/>
      <c r="DV100" s="942"/>
      <c r="DW100" s="943"/>
      <c r="DX100" s="943"/>
      <c r="DY100" s="943"/>
      <c r="DZ100" s="944"/>
      <c r="EA100" s="245"/>
    </row>
    <row r="101" spans="1:131" s="246" customFormat="1" ht="26.25" hidden="1" customHeight="1" x14ac:dyDescent="0.15">
      <c r="A101" s="269"/>
      <c r="B101" s="270"/>
      <c r="C101" s="270"/>
      <c r="D101" s="270"/>
      <c r="E101" s="270"/>
      <c r="F101" s="270"/>
      <c r="G101" s="270"/>
      <c r="H101" s="270"/>
      <c r="I101" s="270"/>
      <c r="J101" s="270"/>
      <c r="K101" s="270"/>
      <c r="L101" s="270"/>
      <c r="M101" s="270"/>
      <c r="N101" s="270"/>
      <c r="O101" s="270"/>
      <c r="P101" s="270"/>
      <c r="Q101" s="271"/>
      <c r="R101" s="271"/>
      <c r="S101" s="271"/>
      <c r="T101" s="271"/>
      <c r="U101" s="271"/>
      <c r="V101" s="271"/>
      <c r="W101" s="271"/>
      <c r="X101" s="271"/>
      <c r="Y101" s="271"/>
      <c r="Z101" s="271"/>
      <c r="AA101" s="271"/>
      <c r="AB101" s="271"/>
      <c r="AC101" s="271"/>
      <c r="AD101" s="271"/>
      <c r="AE101" s="271"/>
      <c r="AF101" s="271"/>
      <c r="AG101" s="271"/>
      <c r="AH101" s="271"/>
      <c r="AI101" s="271"/>
      <c r="AJ101" s="271"/>
      <c r="AK101" s="271"/>
      <c r="AL101" s="271"/>
      <c r="AM101" s="271"/>
      <c r="AN101" s="271"/>
      <c r="AO101" s="271"/>
      <c r="AP101" s="271"/>
      <c r="AQ101" s="271"/>
      <c r="AR101" s="271"/>
      <c r="AS101" s="271"/>
      <c r="AT101" s="271"/>
      <c r="AU101" s="271"/>
      <c r="AV101" s="271"/>
      <c r="AW101" s="271"/>
      <c r="AX101" s="271"/>
      <c r="AY101" s="271"/>
      <c r="AZ101" s="272"/>
      <c r="BA101" s="272"/>
      <c r="BB101" s="272"/>
      <c r="BC101" s="272"/>
      <c r="BD101" s="272"/>
      <c r="BE101" s="264"/>
      <c r="BF101" s="264"/>
      <c r="BG101" s="264"/>
      <c r="BH101" s="264"/>
      <c r="BI101" s="264"/>
      <c r="BJ101" s="264"/>
      <c r="BK101" s="264"/>
      <c r="BL101" s="264"/>
      <c r="BM101" s="264"/>
      <c r="BN101" s="264"/>
      <c r="BO101" s="264"/>
      <c r="BP101" s="264"/>
      <c r="BQ101" s="261">
        <v>95</v>
      </c>
      <c r="BR101" s="266"/>
      <c r="BS101" s="948"/>
      <c r="BT101" s="949"/>
      <c r="BU101" s="949"/>
      <c r="BV101" s="949"/>
      <c r="BW101" s="949"/>
      <c r="BX101" s="949"/>
      <c r="BY101" s="949"/>
      <c r="BZ101" s="949"/>
      <c r="CA101" s="949"/>
      <c r="CB101" s="949"/>
      <c r="CC101" s="949"/>
      <c r="CD101" s="949"/>
      <c r="CE101" s="949"/>
      <c r="CF101" s="949"/>
      <c r="CG101" s="950"/>
      <c r="CH101" s="945"/>
      <c r="CI101" s="946"/>
      <c r="CJ101" s="946"/>
      <c r="CK101" s="946"/>
      <c r="CL101" s="947"/>
      <c r="CM101" s="945"/>
      <c r="CN101" s="946"/>
      <c r="CO101" s="946"/>
      <c r="CP101" s="946"/>
      <c r="CQ101" s="947"/>
      <c r="CR101" s="945"/>
      <c r="CS101" s="946"/>
      <c r="CT101" s="946"/>
      <c r="CU101" s="946"/>
      <c r="CV101" s="947"/>
      <c r="CW101" s="945"/>
      <c r="CX101" s="946"/>
      <c r="CY101" s="946"/>
      <c r="CZ101" s="946"/>
      <c r="DA101" s="947"/>
      <c r="DB101" s="945"/>
      <c r="DC101" s="946"/>
      <c r="DD101" s="946"/>
      <c r="DE101" s="946"/>
      <c r="DF101" s="947"/>
      <c r="DG101" s="945"/>
      <c r="DH101" s="946"/>
      <c r="DI101" s="946"/>
      <c r="DJ101" s="946"/>
      <c r="DK101" s="947"/>
      <c r="DL101" s="945"/>
      <c r="DM101" s="946"/>
      <c r="DN101" s="946"/>
      <c r="DO101" s="946"/>
      <c r="DP101" s="947"/>
      <c r="DQ101" s="945"/>
      <c r="DR101" s="946"/>
      <c r="DS101" s="946"/>
      <c r="DT101" s="946"/>
      <c r="DU101" s="947"/>
      <c r="DV101" s="942"/>
      <c r="DW101" s="943"/>
      <c r="DX101" s="943"/>
      <c r="DY101" s="943"/>
      <c r="DZ101" s="944"/>
      <c r="EA101" s="245"/>
    </row>
    <row r="102" spans="1:131" s="246" customFormat="1" ht="26.25" customHeight="1" thickBot="1" x14ac:dyDescent="0.2">
      <c r="A102" s="269"/>
      <c r="B102" s="270"/>
      <c r="C102" s="270"/>
      <c r="D102" s="270"/>
      <c r="E102" s="270"/>
      <c r="F102" s="270"/>
      <c r="G102" s="270"/>
      <c r="H102" s="270"/>
      <c r="I102" s="270"/>
      <c r="J102" s="270"/>
      <c r="K102" s="270"/>
      <c r="L102" s="270"/>
      <c r="M102" s="270"/>
      <c r="N102" s="270"/>
      <c r="O102" s="270"/>
      <c r="P102" s="270"/>
      <c r="Q102" s="271"/>
      <c r="R102" s="271"/>
      <c r="S102" s="271"/>
      <c r="T102" s="271"/>
      <c r="U102" s="271"/>
      <c r="V102" s="271"/>
      <c r="W102" s="271"/>
      <c r="X102" s="271"/>
      <c r="Y102" s="271"/>
      <c r="Z102" s="271"/>
      <c r="AA102" s="271"/>
      <c r="AB102" s="271"/>
      <c r="AC102" s="271"/>
      <c r="AD102" s="271"/>
      <c r="AE102" s="271"/>
      <c r="AF102" s="271"/>
      <c r="AG102" s="271"/>
      <c r="AH102" s="271"/>
      <c r="AI102" s="271"/>
      <c r="AJ102" s="271"/>
      <c r="AK102" s="271"/>
      <c r="AL102" s="271"/>
      <c r="AM102" s="271"/>
      <c r="AN102" s="271"/>
      <c r="AO102" s="271"/>
      <c r="AP102" s="271"/>
      <c r="AQ102" s="271"/>
      <c r="AR102" s="271"/>
      <c r="AS102" s="271"/>
      <c r="AT102" s="271"/>
      <c r="AU102" s="271"/>
      <c r="AV102" s="271"/>
      <c r="AW102" s="271"/>
      <c r="AX102" s="271"/>
      <c r="AY102" s="271"/>
      <c r="AZ102" s="272"/>
      <c r="BA102" s="272"/>
      <c r="BB102" s="272"/>
      <c r="BC102" s="272"/>
      <c r="BD102" s="272"/>
      <c r="BE102" s="264"/>
      <c r="BF102" s="264"/>
      <c r="BG102" s="264"/>
      <c r="BH102" s="264"/>
      <c r="BI102" s="264"/>
      <c r="BJ102" s="264"/>
      <c r="BK102" s="264"/>
      <c r="BL102" s="264"/>
      <c r="BM102" s="264"/>
      <c r="BN102" s="264"/>
      <c r="BO102" s="264"/>
      <c r="BP102" s="264"/>
      <c r="BQ102" s="263" t="s">
        <v>390</v>
      </c>
      <c r="BR102" s="875" t="s">
        <v>423</v>
      </c>
      <c r="BS102" s="876"/>
      <c r="BT102" s="876"/>
      <c r="BU102" s="876"/>
      <c r="BV102" s="876"/>
      <c r="BW102" s="876"/>
      <c r="BX102" s="876"/>
      <c r="BY102" s="876"/>
      <c r="BZ102" s="876"/>
      <c r="CA102" s="876"/>
      <c r="CB102" s="876"/>
      <c r="CC102" s="876"/>
      <c r="CD102" s="876"/>
      <c r="CE102" s="876"/>
      <c r="CF102" s="876"/>
      <c r="CG102" s="877"/>
      <c r="CH102" s="974"/>
      <c r="CI102" s="975"/>
      <c r="CJ102" s="975"/>
      <c r="CK102" s="975"/>
      <c r="CL102" s="976"/>
      <c r="CM102" s="974"/>
      <c r="CN102" s="975"/>
      <c r="CO102" s="975"/>
      <c r="CP102" s="975"/>
      <c r="CQ102" s="976"/>
      <c r="CR102" s="977"/>
      <c r="CS102" s="935"/>
      <c r="CT102" s="935"/>
      <c r="CU102" s="935"/>
      <c r="CV102" s="978"/>
      <c r="CW102" s="977"/>
      <c r="CX102" s="935"/>
      <c r="CY102" s="935"/>
      <c r="CZ102" s="935"/>
      <c r="DA102" s="978"/>
      <c r="DB102" s="977"/>
      <c r="DC102" s="935"/>
      <c r="DD102" s="935"/>
      <c r="DE102" s="935"/>
      <c r="DF102" s="978"/>
      <c r="DG102" s="977"/>
      <c r="DH102" s="935"/>
      <c r="DI102" s="935"/>
      <c r="DJ102" s="935"/>
      <c r="DK102" s="978"/>
      <c r="DL102" s="977"/>
      <c r="DM102" s="935"/>
      <c r="DN102" s="935"/>
      <c r="DO102" s="935"/>
      <c r="DP102" s="978"/>
      <c r="DQ102" s="977"/>
      <c r="DR102" s="935"/>
      <c r="DS102" s="935"/>
      <c r="DT102" s="935"/>
      <c r="DU102" s="978"/>
      <c r="DV102" s="1001"/>
      <c r="DW102" s="1002"/>
      <c r="DX102" s="1002"/>
      <c r="DY102" s="1002"/>
      <c r="DZ102" s="1003"/>
      <c r="EA102" s="245"/>
    </row>
    <row r="103" spans="1:131" s="246" customFormat="1" ht="26.25" customHeight="1" x14ac:dyDescent="0.15">
      <c r="A103" s="269"/>
      <c r="B103" s="270"/>
      <c r="C103" s="270"/>
      <c r="D103" s="270"/>
      <c r="E103" s="270"/>
      <c r="F103" s="270"/>
      <c r="G103" s="270"/>
      <c r="H103" s="270"/>
      <c r="I103" s="270"/>
      <c r="J103" s="270"/>
      <c r="K103" s="270"/>
      <c r="L103" s="270"/>
      <c r="M103" s="270"/>
      <c r="N103" s="270"/>
      <c r="O103" s="270"/>
      <c r="P103" s="270"/>
      <c r="Q103" s="271"/>
      <c r="R103" s="271"/>
      <c r="S103" s="271"/>
      <c r="T103" s="271"/>
      <c r="U103" s="271"/>
      <c r="V103" s="271"/>
      <c r="W103" s="271"/>
      <c r="X103" s="271"/>
      <c r="Y103" s="271"/>
      <c r="Z103" s="271"/>
      <c r="AA103" s="271"/>
      <c r="AB103" s="271"/>
      <c r="AC103" s="271"/>
      <c r="AD103" s="271"/>
      <c r="AE103" s="271"/>
      <c r="AF103" s="271"/>
      <c r="AG103" s="271"/>
      <c r="AH103" s="271"/>
      <c r="AI103" s="271"/>
      <c r="AJ103" s="271"/>
      <c r="AK103" s="271"/>
      <c r="AL103" s="271"/>
      <c r="AM103" s="271"/>
      <c r="AN103" s="271"/>
      <c r="AO103" s="271"/>
      <c r="AP103" s="271"/>
      <c r="AQ103" s="271"/>
      <c r="AR103" s="271"/>
      <c r="AS103" s="271"/>
      <c r="AT103" s="271"/>
      <c r="AU103" s="271"/>
      <c r="AV103" s="271"/>
      <c r="AW103" s="271"/>
      <c r="AX103" s="271"/>
      <c r="AY103" s="271"/>
      <c r="AZ103" s="272"/>
      <c r="BA103" s="272"/>
      <c r="BB103" s="272"/>
      <c r="BC103" s="272"/>
      <c r="BD103" s="272"/>
      <c r="BE103" s="264"/>
      <c r="BF103" s="264"/>
      <c r="BG103" s="264"/>
      <c r="BH103" s="264"/>
      <c r="BI103" s="264"/>
      <c r="BJ103" s="264"/>
      <c r="BK103" s="264"/>
      <c r="BL103" s="264"/>
      <c r="BM103" s="264"/>
      <c r="BN103" s="264"/>
      <c r="BO103" s="264"/>
      <c r="BP103" s="264"/>
      <c r="BQ103" s="1004" t="s">
        <v>424</v>
      </c>
      <c r="BR103" s="1004"/>
      <c r="BS103" s="1004"/>
      <c r="BT103" s="1004"/>
      <c r="BU103" s="1004"/>
      <c r="BV103" s="1004"/>
      <c r="BW103" s="1004"/>
      <c r="BX103" s="1004"/>
      <c r="BY103" s="1004"/>
      <c r="BZ103" s="1004"/>
      <c r="CA103" s="1004"/>
      <c r="CB103" s="1004"/>
      <c r="CC103" s="1004"/>
      <c r="CD103" s="1004"/>
      <c r="CE103" s="1004"/>
      <c r="CF103" s="1004"/>
      <c r="CG103" s="1004"/>
      <c r="CH103" s="1004"/>
      <c r="CI103" s="1004"/>
      <c r="CJ103" s="1004"/>
      <c r="CK103" s="1004"/>
      <c r="CL103" s="1004"/>
      <c r="CM103" s="1004"/>
      <c r="CN103" s="1004"/>
      <c r="CO103" s="1004"/>
      <c r="CP103" s="1004"/>
      <c r="CQ103" s="1004"/>
      <c r="CR103" s="1004"/>
      <c r="CS103" s="1004"/>
      <c r="CT103" s="1004"/>
      <c r="CU103" s="1004"/>
      <c r="CV103" s="1004"/>
      <c r="CW103" s="1004"/>
      <c r="CX103" s="1004"/>
      <c r="CY103" s="1004"/>
      <c r="CZ103" s="1004"/>
      <c r="DA103" s="1004"/>
      <c r="DB103" s="1004"/>
      <c r="DC103" s="1004"/>
      <c r="DD103" s="1004"/>
      <c r="DE103" s="1004"/>
      <c r="DF103" s="1004"/>
      <c r="DG103" s="1004"/>
      <c r="DH103" s="1004"/>
      <c r="DI103" s="1004"/>
      <c r="DJ103" s="1004"/>
      <c r="DK103" s="1004"/>
      <c r="DL103" s="1004"/>
      <c r="DM103" s="1004"/>
      <c r="DN103" s="1004"/>
      <c r="DO103" s="1004"/>
      <c r="DP103" s="1004"/>
      <c r="DQ103" s="1004"/>
      <c r="DR103" s="1004"/>
      <c r="DS103" s="1004"/>
      <c r="DT103" s="1004"/>
      <c r="DU103" s="1004"/>
      <c r="DV103" s="1004"/>
      <c r="DW103" s="1004"/>
      <c r="DX103" s="1004"/>
      <c r="DY103" s="1004"/>
      <c r="DZ103" s="1004"/>
      <c r="EA103" s="245"/>
    </row>
    <row r="104" spans="1:131" s="246" customFormat="1" ht="26.25" customHeight="1" x14ac:dyDescent="0.15">
      <c r="A104" s="269"/>
      <c r="B104" s="270"/>
      <c r="C104" s="270"/>
      <c r="D104" s="270"/>
      <c r="E104" s="270"/>
      <c r="F104" s="270"/>
      <c r="G104" s="270"/>
      <c r="H104" s="270"/>
      <c r="I104" s="270"/>
      <c r="J104" s="270"/>
      <c r="K104" s="270"/>
      <c r="L104" s="270"/>
      <c r="M104" s="270"/>
      <c r="N104" s="270"/>
      <c r="O104" s="270"/>
      <c r="P104" s="270"/>
      <c r="Q104" s="271"/>
      <c r="R104" s="271"/>
      <c r="S104" s="271"/>
      <c r="T104" s="271"/>
      <c r="U104" s="271"/>
      <c r="V104" s="271"/>
      <c r="W104" s="271"/>
      <c r="X104" s="271"/>
      <c r="Y104" s="271"/>
      <c r="Z104" s="271"/>
      <c r="AA104" s="271"/>
      <c r="AB104" s="271"/>
      <c r="AC104" s="271"/>
      <c r="AD104" s="271"/>
      <c r="AE104" s="271"/>
      <c r="AF104" s="271"/>
      <c r="AG104" s="271"/>
      <c r="AH104" s="271"/>
      <c r="AI104" s="271"/>
      <c r="AJ104" s="271"/>
      <c r="AK104" s="271"/>
      <c r="AL104" s="271"/>
      <c r="AM104" s="271"/>
      <c r="AN104" s="271"/>
      <c r="AO104" s="271"/>
      <c r="AP104" s="271"/>
      <c r="AQ104" s="271"/>
      <c r="AR104" s="271"/>
      <c r="AS104" s="271"/>
      <c r="AT104" s="271"/>
      <c r="AU104" s="271"/>
      <c r="AV104" s="271"/>
      <c r="AW104" s="271"/>
      <c r="AX104" s="271"/>
      <c r="AY104" s="271"/>
      <c r="AZ104" s="272"/>
      <c r="BA104" s="272"/>
      <c r="BB104" s="272"/>
      <c r="BC104" s="272"/>
      <c r="BD104" s="272"/>
      <c r="BE104" s="264"/>
      <c r="BF104" s="264"/>
      <c r="BG104" s="264"/>
      <c r="BH104" s="264"/>
      <c r="BI104" s="264"/>
      <c r="BJ104" s="264"/>
      <c r="BK104" s="264"/>
      <c r="BL104" s="264"/>
      <c r="BM104" s="264"/>
      <c r="BN104" s="264"/>
      <c r="BO104" s="264"/>
      <c r="BP104" s="264"/>
      <c r="BQ104" s="1005" t="s">
        <v>425</v>
      </c>
      <c r="BR104" s="1005"/>
      <c r="BS104" s="1005"/>
      <c r="BT104" s="1005"/>
      <c r="BU104" s="1005"/>
      <c r="BV104" s="1005"/>
      <c r="BW104" s="1005"/>
      <c r="BX104" s="1005"/>
      <c r="BY104" s="1005"/>
      <c r="BZ104" s="1005"/>
      <c r="CA104" s="1005"/>
      <c r="CB104" s="1005"/>
      <c r="CC104" s="1005"/>
      <c r="CD104" s="1005"/>
      <c r="CE104" s="1005"/>
      <c r="CF104" s="1005"/>
      <c r="CG104" s="1005"/>
      <c r="CH104" s="1005"/>
      <c r="CI104" s="1005"/>
      <c r="CJ104" s="1005"/>
      <c r="CK104" s="1005"/>
      <c r="CL104" s="1005"/>
      <c r="CM104" s="1005"/>
      <c r="CN104" s="1005"/>
      <c r="CO104" s="1005"/>
      <c r="CP104" s="1005"/>
      <c r="CQ104" s="1005"/>
      <c r="CR104" s="1005"/>
      <c r="CS104" s="1005"/>
      <c r="CT104" s="1005"/>
      <c r="CU104" s="1005"/>
      <c r="CV104" s="1005"/>
      <c r="CW104" s="1005"/>
      <c r="CX104" s="1005"/>
      <c r="CY104" s="1005"/>
      <c r="CZ104" s="1005"/>
      <c r="DA104" s="1005"/>
      <c r="DB104" s="1005"/>
      <c r="DC104" s="1005"/>
      <c r="DD104" s="1005"/>
      <c r="DE104" s="1005"/>
      <c r="DF104" s="1005"/>
      <c r="DG104" s="1005"/>
      <c r="DH104" s="1005"/>
      <c r="DI104" s="1005"/>
      <c r="DJ104" s="1005"/>
      <c r="DK104" s="1005"/>
      <c r="DL104" s="1005"/>
      <c r="DM104" s="1005"/>
      <c r="DN104" s="1005"/>
      <c r="DO104" s="1005"/>
      <c r="DP104" s="1005"/>
      <c r="DQ104" s="1005"/>
      <c r="DR104" s="1005"/>
      <c r="DS104" s="1005"/>
      <c r="DT104" s="1005"/>
      <c r="DU104" s="1005"/>
      <c r="DV104" s="1005"/>
      <c r="DW104" s="1005"/>
      <c r="DX104" s="1005"/>
      <c r="DY104" s="1005"/>
      <c r="DZ104" s="1005"/>
      <c r="EA104" s="245"/>
    </row>
    <row r="105" spans="1:131" s="246" customFormat="1" ht="11.25" customHeight="1" x14ac:dyDescent="0.15">
      <c r="A105" s="264"/>
      <c r="B105" s="264"/>
      <c r="C105" s="264"/>
      <c r="D105" s="264"/>
      <c r="E105" s="264"/>
      <c r="F105" s="264"/>
      <c r="G105" s="264"/>
      <c r="H105" s="264"/>
      <c r="I105" s="264"/>
      <c r="J105" s="264"/>
      <c r="K105" s="264"/>
      <c r="L105" s="264"/>
      <c r="M105" s="264"/>
      <c r="N105" s="264"/>
      <c r="O105" s="264"/>
      <c r="P105" s="264"/>
      <c r="Q105" s="264"/>
      <c r="R105" s="264"/>
      <c r="S105" s="264"/>
      <c r="T105" s="264"/>
      <c r="U105" s="264"/>
      <c r="V105" s="264"/>
      <c r="W105" s="264"/>
      <c r="X105" s="264"/>
      <c r="Y105" s="264"/>
      <c r="Z105" s="264"/>
      <c r="AA105" s="264"/>
      <c r="AB105" s="264"/>
      <c r="AC105" s="264"/>
      <c r="AD105" s="264"/>
      <c r="AE105" s="264"/>
      <c r="AF105" s="264"/>
      <c r="AG105" s="264"/>
      <c r="AH105" s="264"/>
      <c r="AI105" s="264"/>
      <c r="AJ105" s="264"/>
      <c r="AK105" s="264"/>
      <c r="AL105" s="264"/>
      <c r="AM105" s="264"/>
      <c r="AN105" s="264"/>
      <c r="AO105" s="264"/>
      <c r="AP105" s="264"/>
      <c r="AQ105" s="264"/>
      <c r="AR105" s="264"/>
      <c r="AS105" s="264"/>
      <c r="AT105" s="264"/>
      <c r="AU105" s="264"/>
      <c r="AV105" s="264"/>
      <c r="AW105" s="264"/>
      <c r="AX105" s="264"/>
      <c r="AY105" s="264"/>
      <c r="AZ105" s="264"/>
      <c r="BA105" s="264"/>
      <c r="BB105" s="264"/>
      <c r="BC105" s="264"/>
      <c r="BD105" s="264"/>
      <c r="BE105" s="264"/>
      <c r="BF105" s="264"/>
      <c r="BG105" s="264"/>
      <c r="BH105" s="264"/>
      <c r="BI105" s="264"/>
      <c r="BJ105" s="264"/>
      <c r="BK105" s="264"/>
      <c r="BL105" s="264"/>
      <c r="BM105" s="264"/>
      <c r="BN105" s="264"/>
      <c r="BO105" s="264"/>
      <c r="BP105" s="264"/>
      <c r="BQ105" s="267"/>
      <c r="BR105" s="267"/>
      <c r="BS105" s="267"/>
      <c r="BT105" s="267"/>
      <c r="BU105" s="267"/>
      <c r="BV105" s="267"/>
      <c r="BW105" s="267"/>
      <c r="BX105" s="267"/>
      <c r="BY105" s="267"/>
      <c r="BZ105" s="267"/>
      <c r="CA105" s="267"/>
      <c r="CB105" s="267"/>
      <c r="CC105" s="267"/>
      <c r="CD105" s="267"/>
      <c r="CE105" s="267"/>
      <c r="CF105" s="267"/>
      <c r="CG105" s="267"/>
      <c r="CH105" s="267"/>
      <c r="CI105" s="267"/>
      <c r="CJ105" s="267"/>
      <c r="CK105" s="267"/>
      <c r="CL105" s="267"/>
      <c r="CM105" s="267"/>
      <c r="CN105" s="267"/>
      <c r="CO105" s="267"/>
      <c r="CP105" s="267"/>
      <c r="CQ105" s="267"/>
      <c r="CR105" s="267"/>
      <c r="CS105" s="267"/>
      <c r="CT105" s="267"/>
      <c r="CU105" s="267"/>
      <c r="CV105" s="267"/>
      <c r="CW105" s="267"/>
      <c r="CX105" s="267"/>
      <c r="CY105" s="267"/>
      <c r="CZ105" s="267"/>
      <c r="DA105" s="267"/>
      <c r="DB105" s="267"/>
      <c r="DC105" s="267"/>
      <c r="DD105" s="267"/>
      <c r="DE105" s="267"/>
      <c r="DF105" s="267"/>
      <c r="DG105" s="267"/>
      <c r="DH105" s="267"/>
      <c r="DI105" s="267"/>
      <c r="DJ105" s="267"/>
      <c r="DK105" s="267"/>
      <c r="DL105" s="267"/>
      <c r="DM105" s="267"/>
      <c r="DN105" s="267"/>
      <c r="DO105" s="267"/>
      <c r="DP105" s="267"/>
      <c r="DQ105" s="267"/>
      <c r="DR105" s="267"/>
      <c r="DS105" s="267"/>
      <c r="DT105" s="267"/>
      <c r="DU105" s="267"/>
      <c r="DV105" s="267"/>
      <c r="DW105" s="267"/>
      <c r="DX105" s="267"/>
      <c r="DY105" s="267"/>
      <c r="DZ105" s="267"/>
      <c r="EA105" s="245"/>
    </row>
    <row r="106" spans="1:131" s="246" customFormat="1" ht="11.25" customHeight="1" x14ac:dyDescent="0.15">
      <c r="A106" s="273"/>
      <c r="B106" s="273"/>
      <c r="C106" s="273"/>
      <c r="D106" s="273"/>
      <c r="E106" s="273"/>
      <c r="F106" s="273"/>
      <c r="G106" s="273"/>
      <c r="H106" s="273"/>
      <c r="I106" s="273"/>
      <c r="J106" s="273"/>
      <c r="K106" s="273"/>
      <c r="L106" s="273"/>
      <c r="M106" s="273"/>
      <c r="N106" s="273"/>
      <c r="O106" s="273"/>
      <c r="P106" s="273"/>
      <c r="Q106" s="273"/>
      <c r="R106" s="273"/>
      <c r="S106" s="273"/>
      <c r="T106" s="273"/>
      <c r="U106" s="273"/>
      <c r="V106" s="273"/>
      <c r="W106" s="273"/>
      <c r="X106" s="273"/>
      <c r="Y106" s="273"/>
      <c r="Z106" s="273"/>
      <c r="AA106" s="273"/>
      <c r="AB106" s="273"/>
      <c r="AC106" s="273"/>
      <c r="AD106" s="273"/>
      <c r="AE106" s="273"/>
      <c r="AF106" s="273"/>
      <c r="AG106" s="273"/>
      <c r="AH106" s="273"/>
      <c r="AI106" s="273"/>
      <c r="AJ106" s="273"/>
      <c r="AK106" s="273"/>
      <c r="AL106" s="273"/>
      <c r="AM106" s="273"/>
      <c r="AN106" s="273"/>
      <c r="AO106" s="273"/>
      <c r="AP106" s="273"/>
      <c r="AQ106" s="273"/>
      <c r="AR106" s="273"/>
      <c r="AS106" s="273"/>
      <c r="AT106" s="273"/>
      <c r="AU106" s="273"/>
      <c r="AV106" s="273"/>
      <c r="AW106" s="273"/>
      <c r="AX106" s="273"/>
      <c r="AY106" s="273"/>
      <c r="AZ106" s="273"/>
      <c r="BA106" s="273"/>
      <c r="BB106" s="273"/>
      <c r="BC106" s="273"/>
      <c r="BD106" s="273"/>
      <c r="BE106" s="273"/>
      <c r="BF106" s="273"/>
      <c r="BG106" s="273"/>
      <c r="BH106" s="273"/>
      <c r="BI106" s="273"/>
      <c r="BJ106" s="273"/>
      <c r="BK106" s="273"/>
      <c r="BL106" s="273"/>
      <c r="BM106" s="273"/>
      <c r="BN106" s="273"/>
      <c r="BO106" s="273"/>
      <c r="BP106" s="273"/>
      <c r="BQ106" s="267"/>
      <c r="BR106" s="267"/>
      <c r="BS106" s="267"/>
      <c r="BT106" s="267"/>
      <c r="BU106" s="267"/>
      <c r="BV106" s="267"/>
      <c r="BW106" s="267"/>
      <c r="BX106" s="267"/>
      <c r="BY106" s="267"/>
      <c r="BZ106" s="267"/>
      <c r="CA106" s="267"/>
      <c r="CB106" s="267"/>
      <c r="CC106" s="267"/>
      <c r="CD106" s="267"/>
      <c r="CE106" s="267"/>
      <c r="CF106" s="267"/>
      <c r="CG106" s="267"/>
      <c r="CH106" s="267"/>
      <c r="CI106" s="267"/>
      <c r="CJ106" s="267"/>
      <c r="CK106" s="267"/>
      <c r="CL106" s="267"/>
      <c r="CM106" s="267"/>
      <c r="CN106" s="267"/>
      <c r="CO106" s="267"/>
      <c r="CP106" s="267"/>
      <c r="CQ106" s="267"/>
      <c r="CR106" s="267"/>
      <c r="CS106" s="267"/>
      <c r="CT106" s="267"/>
      <c r="CU106" s="267"/>
      <c r="CV106" s="267"/>
      <c r="CW106" s="267"/>
      <c r="CX106" s="267"/>
      <c r="CY106" s="267"/>
      <c r="CZ106" s="267"/>
      <c r="DA106" s="267"/>
      <c r="DB106" s="267"/>
      <c r="DC106" s="267"/>
      <c r="DD106" s="267"/>
      <c r="DE106" s="267"/>
      <c r="DF106" s="267"/>
      <c r="DG106" s="267"/>
      <c r="DH106" s="267"/>
      <c r="DI106" s="267"/>
      <c r="DJ106" s="267"/>
      <c r="DK106" s="267"/>
      <c r="DL106" s="267"/>
      <c r="DM106" s="267"/>
      <c r="DN106" s="267"/>
      <c r="DO106" s="267"/>
      <c r="DP106" s="267"/>
      <c r="DQ106" s="267"/>
      <c r="DR106" s="267"/>
      <c r="DS106" s="267"/>
      <c r="DT106" s="267"/>
      <c r="DU106" s="267"/>
      <c r="DV106" s="267"/>
      <c r="DW106" s="267"/>
      <c r="DX106" s="267"/>
      <c r="DY106" s="267"/>
      <c r="DZ106" s="267"/>
      <c r="EA106" s="245"/>
    </row>
    <row r="107" spans="1:131" s="245" customFormat="1" ht="26.25" customHeight="1" thickBot="1" x14ac:dyDescent="0.2">
      <c r="A107" s="274" t="s">
        <v>426</v>
      </c>
      <c r="B107" s="275"/>
      <c r="C107" s="275"/>
      <c r="D107" s="275"/>
      <c r="E107" s="275"/>
      <c r="F107" s="275"/>
      <c r="G107" s="275"/>
      <c r="H107" s="275"/>
      <c r="I107" s="275"/>
      <c r="J107" s="275"/>
      <c r="K107" s="275"/>
      <c r="L107" s="275"/>
      <c r="M107" s="275"/>
      <c r="N107" s="275"/>
      <c r="O107" s="275"/>
      <c r="P107" s="275"/>
      <c r="Q107" s="275"/>
      <c r="R107" s="275"/>
      <c r="S107" s="275"/>
      <c r="T107" s="275"/>
      <c r="U107" s="275"/>
      <c r="V107" s="275"/>
      <c r="W107" s="275"/>
      <c r="X107" s="275"/>
      <c r="Y107" s="275"/>
      <c r="Z107" s="275"/>
      <c r="AA107" s="275"/>
      <c r="AB107" s="275"/>
      <c r="AC107" s="275"/>
      <c r="AD107" s="275"/>
      <c r="AE107" s="275"/>
      <c r="AF107" s="275"/>
      <c r="AG107" s="275"/>
      <c r="AH107" s="275"/>
      <c r="AI107" s="275"/>
      <c r="AJ107" s="275"/>
      <c r="AK107" s="275"/>
      <c r="AL107" s="275"/>
      <c r="AM107" s="275"/>
      <c r="AN107" s="275"/>
      <c r="AO107" s="275"/>
      <c r="AP107" s="275"/>
      <c r="AQ107" s="275"/>
      <c r="AR107" s="275"/>
      <c r="AS107" s="275"/>
      <c r="AT107" s="275"/>
      <c r="AU107" s="274" t="s">
        <v>427</v>
      </c>
      <c r="AV107" s="275"/>
      <c r="AW107" s="275"/>
      <c r="AX107" s="275"/>
      <c r="AY107" s="275"/>
      <c r="AZ107" s="275"/>
      <c r="BA107" s="275"/>
      <c r="BB107" s="275"/>
      <c r="BC107" s="275"/>
      <c r="BD107" s="275"/>
      <c r="BE107" s="275"/>
      <c r="BF107" s="275"/>
      <c r="BG107" s="275"/>
      <c r="BH107" s="275"/>
      <c r="BI107" s="275"/>
      <c r="BJ107" s="275"/>
      <c r="BK107" s="275"/>
      <c r="BL107" s="275"/>
      <c r="BM107" s="275"/>
      <c r="BN107" s="275"/>
      <c r="BO107" s="275"/>
      <c r="BP107" s="275"/>
      <c r="BQ107" s="275"/>
      <c r="BR107" s="275"/>
      <c r="BS107" s="275"/>
      <c r="BT107" s="275"/>
      <c r="BU107" s="275"/>
      <c r="BV107" s="275"/>
      <c r="BW107" s="275"/>
      <c r="BX107" s="275"/>
      <c r="BY107" s="275"/>
      <c r="BZ107" s="275"/>
      <c r="CA107" s="275"/>
      <c r="CB107" s="275"/>
      <c r="CC107" s="275"/>
      <c r="CD107" s="275"/>
      <c r="CE107" s="275"/>
      <c r="CF107" s="275"/>
      <c r="CG107" s="275"/>
      <c r="CH107" s="275"/>
      <c r="CI107" s="275"/>
      <c r="CJ107" s="275"/>
      <c r="CK107" s="275"/>
      <c r="CL107" s="275"/>
      <c r="CM107" s="275"/>
      <c r="CN107" s="275"/>
      <c r="CO107" s="275"/>
      <c r="CP107" s="275"/>
      <c r="CQ107" s="275"/>
      <c r="CR107" s="275"/>
      <c r="CS107" s="275"/>
      <c r="CT107" s="275"/>
      <c r="CU107" s="275"/>
      <c r="CV107" s="275"/>
      <c r="CW107" s="275"/>
      <c r="CX107" s="275"/>
      <c r="CY107" s="275"/>
      <c r="CZ107" s="275"/>
      <c r="DA107" s="275"/>
      <c r="DB107" s="275"/>
      <c r="DC107" s="275"/>
      <c r="DD107" s="275"/>
      <c r="DE107" s="275"/>
      <c r="DF107" s="275"/>
      <c r="DG107" s="275"/>
      <c r="DH107" s="275"/>
      <c r="DI107" s="275"/>
      <c r="DJ107" s="275"/>
      <c r="DK107" s="275"/>
      <c r="DL107" s="275"/>
      <c r="DM107" s="275"/>
      <c r="DN107" s="275"/>
      <c r="DO107" s="275"/>
      <c r="DP107" s="275"/>
      <c r="DQ107" s="275"/>
      <c r="DR107" s="275"/>
      <c r="DS107" s="275"/>
      <c r="DT107" s="275"/>
      <c r="DU107" s="275"/>
      <c r="DV107" s="275"/>
      <c r="DW107" s="275"/>
      <c r="DX107" s="275"/>
      <c r="DY107" s="275"/>
      <c r="DZ107" s="275"/>
    </row>
    <row r="108" spans="1:131" s="245" customFormat="1" ht="26.25" customHeight="1" x14ac:dyDescent="0.15">
      <c r="A108" s="1006" t="s">
        <v>428</v>
      </c>
      <c r="B108" s="1007"/>
      <c r="C108" s="1007"/>
      <c r="D108" s="1007"/>
      <c r="E108" s="1007"/>
      <c r="F108" s="1007"/>
      <c r="G108" s="1007"/>
      <c r="H108" s="1007"/>
      <c r="I108" s="1007"/>
      <c r="J108" s="1007"/>
      <c r="K108" s="1007"/>
      <c r="L108" s="1007"/>
      <c r="M108" s="1007"/>
      <c r="N108" s="1007"/>
      <c r="O108" s="1007"/>
      <c r="P108" s="1007"/>
      <c r="Q108" s="1007"/>
      <c r="R108" s="1007"/>
      <c r="S108" s="1007"/>
      <c r="T108" s="1007"/>
      <c r="U108" s="1007"/>
      <c r="V108" s="1007"/>
      <c r="W108" s="1007"/>
      <c r="X108" s="1007"/>
      <c r="Y108" s="1007"/>
      <c r="Z108" s="1007"/>
      <c r="AA108" s="1007"/>
      <c r="AB108" s="1007"/>
      <c r="AC108" s="1007"/>
      <c r="AD108" s="1007"/>
      <c r="AE108" s="1007"/>
      <c r="AF108" s="1007"/>
      <c r="AG108" s="1007"/>
      <c r="AH108" s="1007"/>
      <c r="AI108" s="1007"/>
      <c r="AJ108" s="1007"/>
      <c r="AK108" s="1007"/>
      <c r="AL108" s="1007"/>
      <c r="AM108" s="1007"/>
      <c r="AN108" s="1007"/>
      <c r="AO108" s="1007"/>
      <c r="AP108" s="1007"/>
      <c r="AQ108" s="1007"/>
      <c r="AR108" s="1007"/>
      <c r="AS108" s="1007"/>
      <c r="AT108" s="1008"/>
      <c r="AU108" s="1006" t="s">
        <v>429</v>
      </c>
      <c r="AV108" s="1007"/>
      <c r="AW108" s="1007"/>
      <c r="AX108" s="1007"/>
      <c r="AY108" s="1007"/>
      <c r="AZ108" s="1007"/>
      <c r="BA108" s="1007"/>
      <c r="BB108" s="1007"/>
      <c r="BC108" s="1007"/>
      <c r="BD108" s="1007"/>
      <c r="BE108" s="1007"/>
      <c r="BF108" s="1007"/>
      <c r="BG108" s="1007"/>
      <c r="BH108" s="1007"/>
      <c r="BI108" s="1007"/>
      <c r="BJ108" s="1007"/>
      <c r="BK108" s="1007"/>
      <c r="BL108" s="1007"/>
      <c r="BM108" s="1007"/>
      <c r="BN108" s="1007"/>
      <c r="BO108" s="1007"/>
      <c r="BP108" s="1007"/>
      <c r="BQ108" s="1007"/>
      <c r="BR108" s="1007"/>
      <c r="BS108" s="1007"/>
      <c r="BT108" s="1007"/>
      <c r="BU108" s="1007"/>
      <c r="BV108" s="1007"/>
      <c r="BW108" s="1007"/>
      <c r="BX108" s="1007"/>
      <c r="BY108" s="1007"/>
      <c r="BZ108" s="1007"/>
      <c r="CA108" s="1007"/>
      <c r="CB108" s="1007"/>
      <c r="CC108" s="1007"/>
      <c r="CD108" s="1007"/>
      <c r="CE108" s="1007"/>
      <c r="CF108" s="1007"/>
      <c r="CG108" s="1007"/>
      <c r="CH108" s="1007"/>
      <c r="CI108" s="1007"/>
      <c r="CJ108" s="1007"/>
      <c r="CK108" s="1007"/>
      <c r="CL108" s="1007"/>
      <c r="CM108" s="1007"/>
      <c r="CN108" s="1007"/>
      <c r="CO108" s="1007"/>
      <c r="CP108" s="1007"/>
      <c r="CQ108" s="1007"/>
      <c r="CR108" s="1007"/>
      <c r="CS108" s="1007"/>
      <c r="CT108" s="1007"/>
      <c r="CU108" s="1007"/>
      <c r="CV108" s="1007"/>
      <c r="CW108" s="1007"/>
      <c r="CX108" s="1007"/>
      <c r="CY108" s="1007"/>
      <c r="CZ108" s="1007"/>
      <c r="DA108" s="1007"/>
      <c r="DB108" s="1007"/>
      <c r="DC108" s="1007"/>
      <c r="DD108" s="1007"/>
      <c r="DE108" s="1007"/>
      <c r="DF108" s="1007"/>
      <c r="DG108" s="1007"/>
      <c r="DH108" s="1007"/>
      <c r="DI108" s="1007"/>
      <c r="DJ108" s="1007"/>
      <c r="DK108" s="1007"/>
      <c r="DL108" s="1007"/>
      <c r="DM108" s="1007"/>
      <c r="DN108" s="1007"/>
      <c r="DO108" s="1007"/>
      <c r="DP108" s="1007"/>
      <c r="DQ108" s="1007"/>
      <c r="DR108" s="1007"/>
      <c r="DS108" s="1007"/>
      <c r="DT108" s="1007"/>
      <c r="DU108" s="1007"/>
      <c r="DV108" s="1007"/>
      <c r="DW108" s="1007"/>
      <c r="DX108" s="1007"/>
      <c r="DY108" s="1007"/>
      <c r="DZ108" s="1008"/>
    </row>
    <row r="109" spans="1:131" s="245" customFormat="1" ht="26.25" customHeight="1" x14ac:dyDescent="0.15">
      <c r="A109" s="999" t="s">
        <v>430</v>
      </c>
      <c r="B109" s="980"/>
      <c r="C109" s="980"/>
      <c r="D109" s="980"/>
      <c r="E109" s="980"/>
      <c r="F109" s="980"/>
      <c r="G109" s="980"/>
      <c r="H109" s="980"/>
      <c r="I109" s="980"/>
      <c r="J109" s="980"/>
      <c r="K109" s="980"/>
      <c r="L109" s="980"/>
      <c r="M109" s="980"/>
      <c r="N109" s="980"/>
      <c r="O109" s="980"/>
      <c r="P109" s="980"/>
      <c r="Q109" s="980"/>
      <c r="R109" s="980"/>
      <c r="S109" s="980"/>
      <c r="T109" s="980"/>
      <c r="U109" s="980"/>
      <c r="V109" s="980"/>
      <c r="W109" s="980"/>
      <c r="X109" s="980"/>
      <c r="Y109" s="980"/>
      <c r="Z109" s="981"/>
      <c r="AA109" s="979" t="s">
        <v>431</v>
      </c>
      <c r="AB109" s="980"/>
      <c r="AC109" s="980"/>
      <c r="AD109" s="980"/>
      <c r="AE109" s="981"/>
      <c r="AF109" s="979" t="s">
        <v>308</v>
      </c>
      <c r="AG109" s="980"/>
      <c r="AH109" s="980"/>
      <c r="AI109" s="980"/>
      <c r="AJ109" s="981"/>
      <c r="AK109" s="979" t="s">
        <v>307</v>
      </c>
      <c r="AL109" s="980"/>
      <c r="AM109" s="980"/>
      <c r="AN109" s="980"/>
      <c r="AO109" s="981"/>
      <c r="AP109" s="979" t="s">
        <v>432</v>
      </c>
      <c r="AQ109" s="980"/>
      <c r="AR109" s="980"/>
      <c r="AS109" s="980"/>
      <c r="AT109" s="982"/>
      <c r="AU109" s="999" t="s">
        <v>430</v>
      </c>
      <c r="AV109" s="980"/>
      <c r="AW109" s="980"/>
      <c r="AX109" s="980"/>
      <c r="AY109" s="980"/>
      <c r="AZ109" s="980"/>
      <c r="BA109" s="980"/>
      <c r="BB109" s="980"/>
      <c r="BC109" s="980"/>
      <c r="BD109" s="980"/>
      <c r="BE109" s="980"/>
      <c r="BF109" s="980"/>
      <c r="BG109" s="980"/>
      <c r="BH109" s="980"/>
      <c r="BI109" s="980"/>
      <c r="BJ109" s="980"/>
      <c r="BK109" s="980"/>
      <c r="BL109" s="980"/>
      <c r="BM109" s="980"/>
      <c r="BN109" s="980"/>
      <c r="BO109" s="980"/>
      <c r="BP109" s="981"/>
      <c r="BQ109" s="979" t="s">
        <v>431</v>
      </c>
      <c r="BR109" s="980"/>
      <c r="BS109" s="980"/>
      <c r="BT109" s="980"/>
      <c r="BU109" s="981"/>
      <c r="BV109" s="979" t="s">
        <v>308</v>
      </c>
      <c r="BW109" s="980"/>
      <c r="BX109" s="980"/>
      <c r="BY109" s="980"/>
      <c r="BZ109" s="981"/>
      <c r="CA109" s="979" t="s">
        <v>307</v>
      </c>
      <c r="CB109" s="980"/>
      <c r="CC109" s="980"/>
      <c r="CD109" s="980"/>
      <c r="CE109" s="981"/>
      <c r="CF109" s="1000" t="s">
        <v>432</v>
      </c>
      <c r="CG109" s="1000"/>
      <c r="CH109" s="1000"/>
      <c r="CI109" s="1000"/>
      <c r="CJ109" s="1000"/>
      <c r="CK109" s="979" t="s">
        <v>433</v>
      </c>
      <c r="CL109" s="980"/>
      <c r="CM109" s="980"/>
      <c r="CN109" s="980"/>
      <c r="CO109" s="980"/>
      <c r="CP109" s="980"/>
      <c r="CQ109" s="980"/>
      <c r="CR109" s="980"/>
      <c r="CS109" s="980"/>
      <c r="CT109" s="980"/>
      <c r="CU109" s="980"/>
      <c r="CV109" s="980"/>
      <c r="CW109" s="980"/>
      <c r="CX109" s="980"/>
      <c r="CY109" s="980"/>
      <c r="CZ109" s="980"/>
      <c r="DA109" s="980"/>
      <c r="DB109" s="980"/>
      <c r="DC109" s="980"/>
      <c r="DD109" s="980"/>
      <c r="DE109" s="980"/>
      <c r="DF109" s="981"/>
      <c r="DG109" s="979" t="s">
        <v>431</v>
      </c>
      <c r="DH109" s="980"/>
      <c r="DI109" s="980"/>
      <c r="DJ109" s="980"/>
      <c r="DK109" s="981"/>
      <c r="DL109" s="979" t="s">
        <v>308</v>
      </c>
      <c r="DM109" s="980"/>
      <c r="DN109" s="980"/>
      <c r="DO109" s="980"/>
      <c r="DP109" s="981"/>
      <c r="DQ109" s="979" t="s">
        <v>307</v>
      </c>
      <c r="DR109" s="980"/>
      <c r="DS109" s="980"/>
      <c r="DT109" s="980"/>
      <c r="DU109" s="981"/>
      <c r="DV109" s="979" t="s">
        <v>432</v>
      </c>
      <c r="DW109" s="980"/>
      <c r="DX109" s="980"/>
      <c r="DY109" s="980"/>
      <c r="DZ109" s="982"/>
    </row>
    <row r="110" spans="1:131" s="245" customFormat="1" ht="26.25" customHeight="1" x14ac:dyDescent="0.15">
      <c r="A110" s="983" t="s">
        <v>434</v>
      </c>
      <c r="B110" s="984"/>
      <c r="C110" s="984"/>
      <c r="D110" s="984"/>
      <c r="E110" s="984"/>
      <c r="F110" s="984"/>
      <c r="G110" s="984"/>
      <c r="H110" s="984"/>
      <c r="I110" s="984"/>
      <c r="J110" s="984"/>
      <c r="K110" s="984"/>
      <c r="L110" s="984"/>
      <c r="M110" s="984"/>
      <c r="N110" s="984"/>
      <c r="O110" s="984"/>
      <c r="P110" s="984"/>
      <c r="Q110" s="984"/>
      <c r="R110" s="984"/>
      <c r="S110" s="984"/>
      <c r="T110" s="984"/>
      <c r="U110" s="984"/>
      <c r="V110" s="984"/>
      <c r="W110" s="984"/>
      <c r="X110" s="984"/>
      <c r="Y110" s="984"/>
      <c r="Z110" s="985"/>
      <c r="AA110" s="986">
        <v>612047</v>
      </c>
      <c r="AB110" s="987"/>
      <c r="AC110" s="987"/>
      <c r="AD110" s="987"/>
      <c r="AE110" s="988"/>
      <c r="AF110" s="989">
        <v>656080</v>
      </c>
      <c r="AG110" s="987"/>
      <c r="AH110" s="987"/>
      <c r="AI110" s="987"/>
      <c r="AJ110" s="988"/>
      <c r="AK110" s="989">
        <v>629684</v>
      </c>
      <c r="AL110" s="987"/>
      <c r="AM110" s="987"/>
      <c r="AN110" s="987"/>
      <c r="AO110" s="988"/>
      <c r="AP110" s="990">
        <v>17.5</v>
      </c>
      <c r="AQ110" s="991"/>
      <c r="AR110" s="991"/>
      <c r="AS110" s="991"/>
      <c r="AT110" s="992"/>
      <c r="AU110" s="993" t="s">
        <v>73</v>
      </c>
      <c r="AV110" s="994"/>
      <c r="AW110" s="994"/>
      <c r="AX110" s="994"/>
      <c r="AY110" s="994"/>
      <c r="AZ110" s="1035" t="s">
        <v>435</v>
      </c>
      <c r="BA110" s="984"/>
      <c r="BB110" s="984"/>
      <c r="BC110" s="984"/>
      <c r="BD110" s="984"/>
      <c r="BE110" s="984"/>
      <c r="BF110" s="984"/>
      <c r="BG110" s="984"/>
      <c r="BH110" s="984"/>
      <c r="BI110" s="984"/>
      <c r="BJ110" s="984"/>
      <c r="BK110" s="984"/>
      <c r="BL110" s="984"/>
      <c r="BM110" s="984"/>
      <c r="BN110" s="984"/>
      <c r="BO110" s="984"/>
      <c r="BP110" s="985"/>
      <c r="BQ110" s="1021">
        <v>7543760</v>
      </c>
      <c r="BR110" s="1022"/>
      <c r="BS110" s="1022"/>
      <c r="BT110" s="1022"/>
      <c r="BU110" s="1022"/>
      <c r="BV110" s="1022">
        <v>7317327</v>
      </c>
      <c r="BW110" s="1022"/>
      <c r="BX110" s="1022"/>
      <c r="BY110" s="1022"/>
      <c r="BZ110" s="1022"/>
      <c r="CA110" s="1022">
        <v>7293323</v>
      </c>
      <c r="CB110" s="1022"/>
      <c r="CC110" s="1022"/>
      <c r="CD110" s="1022"/>
      <c r="CE110" s="1022"/>
      <c r="CF110" s="1036">
        <v>202.3</v>
      </c>
      <c r="CG110" s="1037"/>
      <c r="CH110" s="1037"/>
      <c r="CI110" s="1037"/>
      <c r="CJ110" s="1037"/>
      <c r="CK110" s="1038" t="s">
        <v>436</v>
      </c>
      <c r="CL110" s="1039"/>
      <c r="CM110" s="1018" t="s">
        <v>437</v>
      </c>
      <c r="CN110" s="1019"/>
      <c r="CO110" s="1019"/>
      <c r="CP110" s="1019"/>
      <c r="CQ110" s="1019"/>
      <c r="CR110" s="1019"/>
      <c r="CS110" s="1019"/>
      <c r="CT110" s="1019"/>
      <c r="CU110" s="1019"/>
      <c r="CV110" s="1019"/>
      <c r="CW110" s="1019"/>
      <c r="CX110" s="1019"/>
      <c r="CY110" s="1019"/>
      <c r="CZ110" s="1019"/>
      <c r="DA110" s="1019"/>
      <c r="DB110" s="1019"/>
      <c r="DC110" s="1019"/>
      <c r="DD110" s="1019"/>
      <c r="DE110" s="1019"/>
      <c r="DF110" s="1020"/>
      <c r="DG110" s="1021" t="s">
        <v>136</v>
      </c>
      <c r="DH110" s="1022"/>
      <c r="DI110" s="1022"/>
      <c r="DJ110" s="1022"/>
      <c r="DK110" s="1022"/>
      <c r="DL110" s="1022" t="s">
        <v>136</v>
      </c>
      <c r="DM110" s="1022"/>
      <c r="DN110" s="1022"/>
      <c r="DO110" s="1022"/>
      <c r="DP110" s="1022"/>
      <c r="DQ110" s="1022" t="s">
        <v>136</v>
      </c>
      <c r="DR110" s="1022"/>
      <c r="DS110" s="1022"/>
      <c r="DT110" s="1022"/>
      <c r="DU110" s="1022"/>
      <c r="DV110" s="1023" t="s">
        <v>136</v>
      </c>
      <c r="DW110" s="1023"/>
      <c r="DX110" s="1023"/>
      <c r="DY110" s="1023"/>
      <c r="DZ110" s="1024"/>
    </row>
    <row r="111" spans="1:131" s="245" customFormat="1" ht="26.25" customHeight="1" x14ac:dyDescent="0.15">
      <c r="A111" s="1025" t="s">
        <v>438</v>
      </c>
      <c r="B111" s="1026"/>
      <c r="C111" s="1026"/>
      <c r="D111" s="1026"/>
      <c r="E111" s="1026"/>
      <c r="F111" s="1026"/>
      <c r="G111" s="1026"/>
      <c r="H111" s="1026"/>
      <c r="I111" s="1026"/>
      <c r="J111" s="1026"/>
      <c r="K111" s="1026"/>
      <c r="L111" s="1026"/>
      <c r="M111" s="1026"/>
      <c r="N111" s="1026"/>
      <c r="O111" s="1026"/>
      <c r="P111" s="1026"/>
      <c r="Q111" s="1026"/>
      <c r="R111" s="1026"/>
      <c r="S111" s="1026"/>
      <c r="T111" s="1026"/>
      <c r="U111" s="1026"/>
      <c r="V111" s="1026"/>
      <c r="W111" s="1026"/>
      <c r="X111" s="1026"/>
      <c r="Y111" s="1026"/>
      <c r="Z111" s="1027"/>
      <c r="AA111" s="1028" t="s">
        <v>136</v>
      </c>
      <c r="AB111" s="1029"/>
      <c r="AC111" s="1029"/>
      <c r="AD111" s="1029"/>
      <c r="AE111" s="1030"/>
      <c r="AF111" s="1031" t="s">
        <v>136</v>
      </c>
      <c r="AG111" s="1029"/>
      <c r="AH111" s="1029"/>
      <c r="AI111" s="1029"/>
      <c r="AJ111" s="1030"/>
      <c r="AK111" s="1031" t="s">
        <v>136</v>
      </c>
      <c r="AL111" s="1029"/>
      <c r="AM111" s="1029"/>
      <c r="AN111" s="1029"/>
      <c r="AO111" s="1030"/>
      <c r="AP111" s="1032" t="s">
        <v>136</v>
      </c>
      <c r="AQ111" s="1033"/>
      <c r="AR111" s="1033"/>
      <c r="AS111" s="1033"/>
      <c r="AT111" s="1034"/>
      <c r="AU111" s="995"/>
      <c r="AV111" s="996"/>
      <c r="AW111" s="996"/>
      <c r="AX111" s="996"/>
      <c r="AY111" s="996"/>
      <c r="AZ111" s="1044" t="s">
        <v>439</v>
      </c>
      <c r="BA111" s="1045"/>
      <c r="BB111" s="1045"/>
      <c r="BC111" s="1045"/>
      <c r="BD111" s="1045"/>
      <c r="BE111" s="1045"/>
      <c r="BF111" s="1045"/>
      <c r="BG111" s="1045"/>
      <c r="BH111" s="1045"/>
      <c r="BI111" s="1045"/>
      <c r="BJ111" s="1045"/>
      <c r="BK111" s="1045"/>
      <c r="BL111" s="1045"/>
      <c r="BM111" s="1045"/>
      <c r="BN111" s="1045"/>
      <c r="BO111" s="1045"/>
      <c r="BP111" s="1046"/>
      <c r="BQ111" s="1014" t="s">
        <v>136</v>
      </c>
      <c r="BR111" s="1015"/>
      <c r="BS111" s="1015"/>
      <c r="BT111" s="1015"/>
      <c r="BU111" s="1015"/>
      <c r="BV111" s="1015" t="s">
        <v>136</v>
      </c>
      <c r="BW111" s="1015"/>
      <c r="BX111" s="1015"/>
      <c r="BY111" s="1015"/>
      <c r="BZ111" s="1015"/>
      <c r="CA111" s="1015" t="s">
        <v>136</v>
      </c>
      <c r="CB111" s="1015"/>
      <c r="CC111" s="1015"/>
      <c r="CD111" s="1015"/>
      <c r="CE111" s="1015"/>
      <c r="CF111" s="1009" t="s">
        <v>136</v>
      </c>
      <c r="CG111" s="1010"/>
      <c r="CH111" s="1010"/>
      <c r="CI111" s="1010"/>
      <c r="CJ111" s="1010"/>
      <c r="CK111" s="1040"/>
      <c r="CL111" s="1041"/>
      <c r="CM111" s="1011" t="s">
        <v>440</v>
      </c>
      <c r="CN111" s="1012"/>
      <c r="CO111" s="1012"/>
      <c r="CP111" s="1012"/>
      <c r="CQ111" s="1012"/>
      <c r="CR111" s="1012"/>
      <c r="CS111" s="1012"/>
      <c r="CT111" s="1012"/>
      <c r="CU111" s="1012"/>
      <c r="CV111" s="1012"/>
      <c r="CW111" s="1012"/>
      <c r="CX111" s="1012"/>
      <c r="CY111" s="1012"/>
      <c r="CZ111" s="1012"/>
      <c r="DA111" s="1012"/>
      <c r="DB111" s="1012"/>
      <c r="DC111" s="1012"/>
      <c r="DD111" s="1012"/>
      <c r="DE111" s="1012"/>
      <c r="DF111" s="1013"/>
      <c r="DG111" s="1014" t="s">
        <v>136</v>
      </c>
      <c r="DH111" s="1015"/>
      <c r="DI111" s="1015"/>
      <c r="DJ111" s="1015"/>
      <c r="DK111" s="1015"/>
      <c r="DL111" s="1015" t="s">
        <v>136</v>
      </c>
      <c r="DM111" s="1015"/>
      <c r="DN111" s="1015"/>
      <c r="DO111" s="1015"/>
      <c r="DP111" s="1015"/>
      <c r="DQ111" s="1015" t="s">
        <v>136</v>
      </c>
      <c r="DR111" s="1015"/>
      <c r="DS111" s="1015"/>
      <c r="DT111" s="1015"/>
      <c r="DU111" s="1015"/>
      <c r="DV111" s="1016" t="s">
        <v>136</v>
      </c>
      <c r="DW111" s="1016"/>
      <c r="DX111" s="1016"/>
      <c r="DY111" s="1016"/>
      <c r="DZ111" s="1017"/>
    </row>
    <row r="112" spans="1:131" s="245" customFormat="1" ht="26.25" customHeight="1" x14ac:dyDescent="0.15">
      <c r="A112" s="1047" t="s">
        <v>441</v>
      </c>
      <c r="B112" s="1048"/>
      <c r="C112" s="1045" t="s">
        <v>442</v>
      </c>
      <c r="D112" s="1045"/>
      <c r="E112" s="1045"/>
      <c r="F112" s="1045"/>
      <c r="G112" s="1045"/>
      <c r="H112" s="1045"/>
      <c r="I112" s="1045"/>
      <c r="J112" s="1045"/>
      <c r="K112" s="1045"/>
      <c r="L112" s="1045"/>
      <c r="M112" s="1045"/>
      <c r="N112" s="1045"/>
      <c r="O112" s="1045"/>
      <c r="P112" s="1045"/>
      <c r="Q112" s="1045"/>
      <c r="R112" s="1045"/>
      <c r="S112" s="1045"/>
      <c r="T112" s="1045"/>
      <c r="U112" s="1045"/>
      <c r="V112" s="1045"/>
      <c r="W112" s="1045"/>
      <c r="X112" s="1045"/>
      <c r="Y112" s="1045"/>
      <c r="Z112" s="1046"/>
      <c r="AA112" s="1053" t="s">
        <v>136</v>
      </c>
      <c r="AB112" s="1054"/>
      <c r="AC112" s="1054"/>
      <c r="AD112" s="1054"/>
      <c r="AE112" s="1055"/>
      <c r="AF112" s="1056" t="s">
        <v>136</v>
      </c>
      <c r="AG112" s="1054"/>
      <c r="AH112" s="1054"/>
      <c r="AI112" s="1054"/>
      <c r="AJ112" s="1055"/>
      <c r="AK112" s="1056" t="s">
        <v>136</v>
      </c>
      <c r="AL112" s="1054"/>
      <c r="AM112" s="1054"/>
      <c r="AN112" s="1054"/>
      <c r="AO112" s="1055"/>
      <c r="AP112" s="1057" t="s">
        <v>136</v>
      </c>
      <c r="AQ112" s="1058"/>
      <c r="AR112" s="1058"/>
      <c r="AS112" s="1058"/>
      <c r="AT112" s="1059"/>
      <c r="AU112" s="995"/>
      <c r="AV112" s="996"/>
      <c r="AW112" s="996"/>
      <c r="AX112" s="996"/>
      <c r="AY112" s="996"/>
      <c r="AZ112" s="1044" t="s">
        <v>443</v>
      </c>
      <c r="BA112" s="1045"/>
      <c r="BB112" s="1045"/>
      <c r="BC112" s="1045"/>
      <c r="BD112" s="1045"/>
      <c r="BE112" s="1045"/>
      <c r="BF112" s="1045"/>
      <c r="BG112" s="1045"/>
      <c r="BH112" s="1045"/>
      <c r="BI112" s="1045"/>
      <c r="BJ112" s="1045"/>
      <c r="BK112" s="1045"/>
      <c r="BL112" s="1045"/>
      <c r="BM112" s="1045"/>
      <c r="BN112" s="1045"/>
      <c r="BO112" s="1045"/>
      <c r="BP112" s="1046"/>
      <c r="BQ112" s="1014">
        <v>3567059</v>
      </c>
      <c r="BR112" s="1015"/>
      <c r="BS112" s="1015"/>
      <c r="BT112" s="1015"/>
      <c r="BU112" s="1015"/>
      <c r="BV112" s="1015">
        <v>3170109</v>
      </c>
      <c r="BW112" s="1015"/>
      <c r="BX112" s="1015"/>
      <c r="BY112" s="1015"/>
      <c r="BZ112" s="1015"/>
      <c r="CA112" s="1015">
        <v>3038827</v>
      </c>
      <c r="CB112" s="1015"/>
      <c r="CC112" s="1015"/>
      <c r="CD112" s="1015"/>
      <c r="CE112" s="1015"/>
      <c r="CF112" s="1009">
        <v>84.3</v>
      </c>
      <c r="CG112" s="1010"/>
      <c r="CH112" s="1010"/>
      <c r="CI112" s="1010"/>
      <c r="CJ112" s="1010"/>
      <c r="CK112" s="1040"/>
      <c r="CL112" s="1041"/>
      <c r="CM112" s="1011" t="s">
        <v>444</v>
      </c>
      <c r="CN112" s="1012"/>
      <c r="CO112" s="1012"/>
      <c r="CP112" s="1012"/>
      <c r="CQ112" s="1012"/>
      <c r="CR112" s="1012"/>
      <c r="CS112" s="1012"/>
      <c r="CT112" s="1012"/>
      <c r="CU112" s="1012"/>
      <c r="CV112" s="1012"/>
      <c r="CW112" s="1012"/>
      <c r="CX112" s="1012"/>
      <c r="CY112" s="1012"/>
      <c r="CZ112" s="1012"/>
      <c r="DA112" s="1012"/>
      <c r="DB112" s="1012"/>
      <c r="DC112" s="1012"/>
      <c r="DD112" s="1012"/>
      <c r="DE112" s="1012"/>
      <c r="DF112" s="1013"/>
      <c r="DG112" s="1014" t="s">
        <v>136</v>
      </c>
      <c r="DH112" s="1015"/>
      <c r="DI112" s="1015"/>
      <c r="DJ112" s="1015"/>
      <c r="DK112" s="1015"/>
      <c r="DL112" s="1015" t="s">
        <v>136</v>
      </c>
      <c r="DM112" s="1015"/>
      <c r="DN112" s="1015"/>
      <c r="DO112" s="1015"/>
      <c r="DP112" s="1015"/>
      <c r="DQ112" s="1015" t="s">
        <v>136</v>
      </c>
      <c r="DR112" s="1015"/>
      <c r="DS112" s="1015"/>
      <c r="DT112" s="1015"/>
      <c r="DU112" s="1015"/>
      <c r="DV112" s="1016" t="s">
        <v>136</v>
      </c>
      <c r="DW112" s="1016"/>
      <c r="DX112" s="1016"/>
      <c r="DY112" s="1016"/>
      <c r="DZ112" s="1017"/>
    </row>
    <row r="113" spans="1:130" s="245" customFormat="1" ht="26.25" customHeight="1" x14ac:dyDescent="0.15">
      <c r="A113" s="1049"/>
      <c r="B113" s="1050"/>
      <c r="C113" s="1045" t="s">
        <v>445</v>
      </c>
      <c r="D113" s="1045"/>
      <c r="E113" s="1045"/>
      <c r="F113" s="1045"/>
      <c r="G113" s="1045"/>
      <c r="H113" s="1045"/>
      <c r="I113" s="1045"/>
      <c r="J113" s="1045"/>
      <c r="K113" s="1045"/>
      <c r="L113" s="1045"/>
      <c r="M113" s="1045"/>
      <c r="N113" s="1045"/>
      <c r="O113" s="1045"/>
      <c r="P113" s="1045"/>
      <c r="Q113" s="1045"/>
      <c r="R113" s="1045"/>
      <c r="S113" s="1045"/>
      <c r="T113" s="1045"/>
      <c r="U113" s="1045"/>
      <c r="V113" s="1045"/>
      <c r="W113" s="1045"/>
      <c r="X113" s="1045"/>
      <c r="Y113" s="1045"/>
      <c r="Z113" s="1046"/>
      <c r="AA113" s="1028">
        <v>366386</v>
      </c>
      <c r="AB113" s="1029"/>
      <c r="AC113" s="1029"/>
      <c r="AD113" s="1029"/>
      <c r="AE113" s="1030"/>
      <c r="AF113" s="1031">
        <v>363446</v>
      </c>
      <c r="AG113" s="1029"/>
      <c r="AH113" s="1029"/>
      <c r="AI113" s="1029"/>
      <c r="AJ113" s="1030"/>
      <c r="AK113" s="1031">
        <v>393802</v>
      </c>
      <c r="AL113" s="1029"/>
      <c r="AM113" s="1029"/>
      <c r="AN113" s="1029"/>
      <c r="AO113" s="1030"/>
      <c r="AP113" s="1032">
        <v>10.9</v>
      </c>
      <c r="AQ113" s="1033"/>
      <c r="AR113" s="1033"/>
      <c r="AS113" s="1033"/>
      <c r="AT113" s="1034"/>
      <c r="AU113" s="995"/>
      <c r="AV113" s="996"/>
      <c r="AW113" s="996"/>
      <c r="AX113" s="996"/>
      <c r="AY113" s="996"/>
      <c r="AZ113" s="1044" t="s">
        <v>446</v>
      </c>
      <c r="BA113" s="1045"/>
      <c r="BB113" s="1045"/>
      <c r="BC113" s="1045"/>
      <c r="BD113" s="1045"/>
      <c r="BE113" s="1045"/>
      <c r="BF113" s="1045"/>
      <c r="BG113" s="1045"/>
      <c r="BH113" s="1045"/>
      <c r="BI113" s="1045"/>
      <c r="BJ113" s="1045"/>
      <c r="BK113" s="1045"/>
      <c r="BL113" s="1045"/>
      <c r="BM113" s="1045"/>
      <c r="BN113" s="1045"/>
      <c r="BO113" s="1045"/>
      <c r="BP113" s="1046"/>
      <c r="BQ113" s="1014">
        <v>280402</v>
      </c>
      <c r="BR113" s="1015"/>
      <c r="BS113" s="1015"/>
      <c r="BT113" s="1015"/>
      <c r="BU113" s="1015"/>
      <c r="BV113" s="1015">
        <v>220452</v>
      </c>
      <c r="BW113" s="1015"/>
      <c r="BX113" s="1015"/>
      <c r="BY113" s="1015"/>
      <c r="BZ113" s="1015"/>
      <c r="CA113" s="1015">
        <v>197980</v>
      </c>
      <c r="CB113" s="1015"/>
      <c r="CC113" s="1015"/>
      <c r="CD113" s="1015"/>
      <c r="CE113" s="1015"/>
      <c r="CF113" s="1009">
        <v>5.5</v>
      </c>
      <c r="CG113" s="1010"/>
      <c r="CH113" s="1010"/>
      <c r="CI113" s="1010"/>
      <c r="CJ113" s="1010"/>
      <c r="CK113" s="1040"/>
      <c r="CL113" s="1041"/>
      <c r="CM113" s="1011" t="s">
        <v>447</v>
      </c>
      <c r="CN113" s="1012"/>
      <c r="CO113" s="1012"/>
      <c r="CP113" s="1012"/>
      <c r="CQ113" s="1012"/>
      <c r="CR113" s="1012"/>
      <c r="CS113" s="1012"/>
      <c r="CT113" s="1012"/>
      <c r="CU113" s="1012"/>
      <c r="CV113" s="1012"/>
      <c r="CW113" s="1012"/>
      <c r="CX113" s="1012"/>
      <c r="CY113" s="1012"/>
      <c r="CZ113" s="1012"/>
      <c r="DA113" s="1012"/>
      <c r="DB113" s="1012"/>
      <c r="DC113" s="1012"/>
      <c r="DD113" s="1012"/>
      <c r="DE113" s="1012"/>
      <c r="DF113" s="1013"/>
      <c r="DG113" s="1053" t="s">
        <v>136</v>
      </c>
      <c r="DH113" s="1054"/>
      <c r="DI113" s="1054"/>
      <c r="DJ113" s="1054"/>
      <c r="DK113" s="1055"/>
      <c r="DL113" s="1056" t="s">
        <v>136</v>
      </c>
      <c r="DM113" s="1054"/>
      <c r="DN113" s="1054"/>
      <c r="DO113" s="1054"/>
      <c r="DP113" s="1055"/>
      <c r="DQ113" s="1056" t="s">
        <v>136</v>
      </c>
      <c r="DR113" s="1054"/>
      <c r="DS113" s="1054"/>
      <c r="DT113" s="1054"/>
      <c r="DU113" s="1055"/>
      <c r="DV113" s="1057" t="s">
        <v>136</v>
      </c>
      <c r="DW113" s="1058"/>
      <c r="DX113" s="1058"/>
      <c r="DY113" s="1058"/>
      <c r="DZ113" s="1059"/>
    </row>
    <row r="114" spans="1:130" s="245" customFormat="1" ht="26.25" customHeight="1" x14ac:dyDescent="0.15">
      <c r="A114" s="1049"/>
      <c r="B114" s="1050"/>
      <c r="C114" s="1045" t="s">
        <v>448</v>
      </c>
      <c r="D114" s="1045"/>
      <c r="E114" s="1045"/>
      <c r="F114" s="1045"/>
      <c r="G114" s="1045"/>
      <c r="H114" s="1045"/>
      <c r="I114" s="1045"/>
      <c r="J114" s="1045"/>
      <c r="K114" s="1045"/>
      <c r="L114" s="1045"/>
      <c r="M114" s="1045"/>
      <c r="N114" s="1045"/>
      <c r="O114" s="1045"/>
      <c r="P114" s="1045"/>
      <c r="Q114" s="1045"/>
      <c r="R114" s="1045"/>
      <c r="S114" s="1045"/>
      <c r="T114" s="1045"/>
      <c r="U114" s="1045"/>
      <c r="V114" s="1045"/>
      <c r="W114" s="1045"/>
      <c r="X114" s="1045"/>
      <c r="Y114" s="1045"/>
      <c r="Z114" s="1046"/>
      <c r="AA114" s="1053">
        <v>38265</v>
      </c>
      <c r="AB114" s="1054"/>
      <c r="AC114" s="1054"/>
      <c r="AD114" s="1054"/>
      <c r="AE114" s="1055"/>
      <c r="AF114" s="1056">
        <v>32698</v>
      </c>
      <c r="AG114" s="1054"/>
      <c r="AH114" s="1054"/>
      <c r="AI114" s="1054"/>
      <c r="AJ114" s="1055"/>
      <c r="AK114" s="1056">
        <v>25372</v>
      </c>
      <c r="AL114" s="1054"/>
      <c r="AM114" s="1054"/>
      <c r="AN114" s="1054"/>
      <c r="AO114" s="1055"/>
      <c r="AP114" s="1057">
        <v>0.7</v>
      </c>
      <c r="AQ114" s="1058"/>
      <c r="AR114" s="1058"/>
      <c r="AS114" s="1058"/>
      <c r="AT114" s="1059"/>
      <c r="AU114" s="995"/>
      <c r="AV114" s="996"/>
      <c r="AW114" s="996"/>
      <c r="AX114" s="996"/>
      <c r="AY114" s="996"/>
      <c r="AZ114" s="1044" t="s">
        <v>449</v>
      </c>
      <c r="BA114" s="1045"/>
      <c r="BB114" s="1045"/>
      <c r="BC114" s="1045"/>
      <c r="BD114" s="1045"/>
      <c r="BE114" s="1045"/>
      <c r="BF114" s="1045"/>
      <c r="BG114" s="1045"/>
      <c r="BH114" s="1045"/>
      <c r="BI114" s="1045"/>
      <c r="BJ114" s="1045"/>
      <c r="BK114" s="1045"/>
      <c r="BL114" s="1045"/>
      <c r="BM114" s="1045"/>
      <c r="BN114" s="1045"/>
      <c r="BO114" s="1045"/>
      <c r="BP114" s="1046"/>
      <c r="BQ114" s="1014">
        <v>509552</v>
      </c>
      <c r="BR114" s="1015"/>
      <c r="BS114" s="1015"/>
      <c r="BT114" s="1015"/>
      <c r="BU114" s="1015"/>
      <c r="BV114" s="1015">
        <v>489920</v>
      </c>
      <c r="BW114" s="1015"/>
      <c r="BX114" s="1015"/>
      <c r="BY114" s="1015"/>
      <c r="BZ114" s="1015"/>
      <c r="CA114" s="1015">
        <v>576892</v>
      </c>
      <c r="CB114" s="1015"/>
      <c r="CC114" s="1015"/>
      <c r="CD114" s="1015"/>
      <c r="CE114" s="1015"/>
      <c r="CF114" s="1009">
        <v>16</v>
      </c>
      <c r="CG114" s="1010"/>
      <c r="CH114" s="1010"/>
      <c r="CI114" s="1010"/>
      <c r="CJ114" s="1010"/>
      <c r="CK114" s="1040"/>
      <c r="CL114" s="1041"/>
      <c r="CM114" s="1011" t="s">
        <v>450</v>
      </c>
      <c r="CN114" s="1012"/>
      <c r="CO114" s="1012"/>
      <c r="CP114" s="1012"/>
      <c r="CQ114" s="1012"/>
      <c r="CR114" s="1012"/>
      <c r="CS114" s="1012"/>
      <c r="CT114" s="1012"/>
      <c r="CU114" s="1012"/>
      <c r="CV114" s="1012"/>
      <c r="CW114" s="1012"/>
      <c r="CX114" s="1012"/>
      <c r="CY114" s="1012"/>
      <c r="CZ114" s="1012"/>
      <c r="DA114" s="1012"/>
      <c r="DB114" s="1012"/>
      <c r="DC114" s="1012"/>
      <c r="DD114" s="1012"/>
      <c r="DE114" s="1012"/>
      <c r="DF114" s="1013"/>
      <c r="DG114" s="1053" t="s">
        <v>136</v>
      </c>
      <c r="DH114" s="1054"/>
      <c r="DI114" s="1054"/>
      <c r="DJ114" s="1054"/>
      <c r="DK114" s="1055"/>
      <c r="DL114" s="1056" t="s">
        <v>136</v>
      </c>
      <c r="DM114" s="1054"/>
      <c r="DN114" s="1054"/>
      <c r="DO114" s="1054"/>
      <c r="DP114" s="1055"/>
      <c r="DQ114" s="1056" t="s">
        <v>136</v>
      </c>
      <c r="DR114" s="1054"/>
      <c r="DS114" s="1054"/>
      <c r="DT114" s="1054"/>
      <c r="DU114" s="1055"/>
      <c r="DV114" s="1057" t="s">
        <v>136</v>
      </c>
      <c r="DW114" s="1058"/>
      <c r="DX114" s="1058"/>
      <c r="DY114" s="1058"/>
      <c r="DZ114" s="1059"/>
    </row>
    <row r="115" spans="1:130" s="245" customFormat="1" ht="26.25" customHeight="1" x14ac:dyDescent="0.15">
      <c r="A115" s="1049"/>
      <c r="B115" s="1050"/>
      <c r="C115" s="1045" t="s">
        <v>451</v>
      </c>
      <c r="D115" s="1045"/>
      <c r="E115" s="1045"/>
      <c r="F115" s="1045"/>
      <c r="G115" s="1045"/>
      <c r="H115" s="1045"/>
      <c r="I115" s="1045"/>
      <c r="J115" s="1045"/>
      <c r="K115" s="1045"/>
      <c r="L115" s="1045"/>
      <c r="M115" s="1045"/>
      <c r="N115" s="1045"/>
      <c r="O115" s="1045"/>
      <c r="P115" s="1045"/>
      <c r="Q115" s="1045"/>
      <c r="R115" s="1045"/>
      <c r="S115" s="1045"/>
      <c r="T115" s="1045"/>
      <c r="U115" s="1045"/>
      <c r="V115" s="1045"/>
      <c r="W115" s="1045"/>
      <c r="X115" s="1045"/>
      <c r="Y115" s="1045"/>
      <c r="Z115" s="1046"/>
      <c r="AA115" s="1028" t="s">
        <v>136</v>
      </c>
      <c r="AB115" s="1029"/>
      <c r="AC115" s="1029"/>
      <c r="AD115" s="1029"/>
      <c r="AE115" s="1030"/>
      <c r="AF115" s="1031" t="s">
        <v>136</v>
      </c>
      <c r="AG115" s="1029"/>
      <c r="AH115" s="1029"/>
      <c r="AI115" s="1029"/>
      <c r="AJ115" s="1030"/>
      <c r="AK115" s="1031" t="s">
        <v>136</v>
      </c>
      <c r="AL115" s="1029"/>
      <c r="AM115" s="1029"/>
      <c r="AN115" s="1029"/>
      <c r="AO115" s="1030"/>
      <c r="AP115" s="1032" t="s">
        <v>136</v>
      </c>
      <c r="AQ115" s="1033"/>
      <c r="AR115" s="1033"/>
      <c r="AS115" s="1033"/>
      <c r="AT115" s="1034"/>
      <c r="AU115" s="995"/>
      <c r="AV115" s="996"/>
      <c r="AW115" s="996"/>
      <c r="AX115" s="996"/>
      <c r="AY115" s="996"/>
      <c r="AZ115" s="1044" t="s">
        <v>452</v>
      </c>
      <c r="BA115" s="1045"/>
      <c r="BB115" s="1045"/>
      <c r="BC115" s="1045"/>
      <c r="BD115" s="1045"/>
      <c r="BE115" s="1045"/>
      <c r="BF115" s="1045"/>
      <c r="BG115" s="1045"/>
      <c r="BH115" s="1045"/>
      <c r="BI115" s="1045"/>
      <c r="BJ115" s="1045"/>
      <c r="BK115" s="1045"/>
      <c r="BL115" s="1045"/>
      <c r="BM115" s="1045"/>
      <c r="BN115" s="1045"/>
      <c r="BO115" s="1045"/>
      <c r="BP115" s="1046"/>
      <c r="BQ115" s="1014" t="s">
        <v>136</v>
      </c>
      <c r="BR115" s="1015"/>
      <c r="BS115" s="1015"/>
      <c r="BT115" s="1015"/>
      <c r="BU115" s="1015"/>
      <c r="BV115" s="1015" t="s">
        <v>136</v>
      </c>
      <c r="BW115" s="1015"/>
      <c r="BX115" s="1015"/>
      <c r="BY115" s="1015"/>
      <c r="BZ115" s="1015"/>
      <c r="CA115" s="1015" t="s">
        <v>136</v>
      </c>
      <c r="CB115" s="1015"/>
      <c r="CC115" s="1015"/>
      <c r="CD115" s="1015"/>
      <c r="CE115" s="1015"/>
      <c r="CF115" s="1009" t="s">
        <v>136</v>
      </c>
      <c r="CG115" s="1010"/>
      <c r="CH115" s="1010"/>
      <c r="CI115" s="1010"/>
      <c r="CJ115" s="1010"/>
      <c r="CK115" s="1040"/>
      <c r="CL115" s="1041"/>
      <c r="CM115" s="1044" t="s">
        <v>453</v>
      </c>
      <c r="CN115" s="1065"/>
      <c r="CO115" s="1065"/>
      <c r="CP115" s="1065"/>
      <c r="CQ115" s="1065"/>
      <c r="CR115" s="1065"/>
      <c r="CS115" s="1065"/>
      <c r="CT115" s="1065"/>
      <c r="CU115" s="1065"/>
      <c r="CV115" s="1065"/>
      <c r="CW115" s="1065"/>
      <c r="CX115" s="1065"/>
      <c r="CY115" s="1065"/>
      <c r="CZ115" s="1065"/>
      <c r="DA115" s="1065"/>
      <c r="DB115" s="1065"/>
      <c r="DC115" s="1065"/>
      <c r="DD115" s="1065"/>
      <c r="DE115" s="1065"/>
      <c r="DF115" s="1046"/>
      <c r="DG115" s="1053" t="s">
        <v>136</v>
      </c>
      <c r="DH115" s="1054"/>
      <c r="DI115" s="1054"/>
      <c r="DJ115" s="1054"/>
      <c r="DK115" s="1055"/>
      <c r="DL115" s="1056" t="s">
        <v>136</v>
      </c>
      <c r="DM115" s="1054"/>
      <c r="DN115" s="1054"/>
      <c r="DO115" s="1054"/>
      <c r="DP115" s="1055"/>
      <c r="DQ115" s="1056" t="s">
        <v>136</v>
      </c>
      <c r="DR115" s="1054"/>
      <c r="DS115" s="1054"/>
      <c r="DT115" s="1054"/>
      <c r="DU115" s="1055"/>
      <c r="DV115" s="1057" t="s">
        <v>136</v>
      </c>
      <c r="DW115" s="1058"/>
      <c r="DX115" s="1058"/>
      <c r="DY115" s="1058"/>
      <c r="DZ115" s="1059"/>
    </row>
    <row r="116" spans="1:130" s="245" customFormat="1" ht="26.25" customHeight="1" x14ac:dyDescent="0.15">
      <c r="A116" s="1051"/>
      <c r="B116" s="1052"/>
      <c r="C116" s="1060" t="s">
        <v>454</v>
      </c>
      <c r="D116" s="1060"/>
      <c r="E116" s="1060"/>
      <c r="F116" s="1060"/>
      <c r="G116" s="1060"/>
      <c r="H116" s="1060"/>
      <c r="I116" s="1060"/>
      <c r="J116" s="1060"/>
      <c r="K116" s="1060"/>
      <c r="L116" s="1060"/>
      <c r="M116" s="1060"/>
      <c r="N116" s="1060"/>
      <c r="O116" s="1060"/>
      <c r="P116" s="1060"/>
      <c r="Q116" s="1060"/>
      <c r="R116" s="1060"/>
      <c r="S116" s="1060"/>
      <c r="T116" s="1060"/>
      <c r="U116" s="1060"/>
      <c r="V116" s="1060"/>
      <c r="W116" s="1060"/>
      <c r="X116" s="1060"/>
      <c r="Y116" s="1060"/>
      <c r="Z116" s="1061"/>
      <c r="AA116" s="1053" t="s">
        <v>136</v>
      </c>
      <c r="AB116" s="1054"/>
      <c r="AC116" s="1054"/>
      <c r="AD116" s="1054"/>
      <c r="AE116" s="1055"/>
      <c r="AF116" s="1056" t="s">
        <v>136</v>
      </c>
      <c r="AG116" s="1054"/>
      <c r="AH116" s="1054"/>
      <c r="AI116" s="1054"/>
      <c r="AJ116" s="1055"/>
      <c r="AK116" s="1056" t="s">
        <v>136</v>
      </c>
      <c r="AL116" s="1054"/>
      <c r="AM116" s="1054"/>
      <c r="AN116" s="1054"/>
      <c r="AO116" s="1055"/>
      <c r="AP116" s="1057" t="s">
        <v>136</v>
      </c>
      <c r="AQ116" s="1058"/>
      <c r="AR116" s="1058"/>
      <c r="AS116" s="1058"/>
      <c r="AT116" s="1059"/>
      <c r="AU116" s="995"/>
      <c r="AV116" s="996"/>
      <c r="AW116" s="996"/>
      <c r="AX116" s="996"/>
      <c r="AY116" s="996"/>
      <c r="AZ116" s="1062" t="s">
        <v>455</v>
      </c>
      <c r="BA116" s="1063"/>
      <c r="BB116" s="1063"/>
      <c r="BC116" s="1063"/>
      <c r="BD116" s="1063"/>
      <c r="BE116" s="1063"/>
      <c r="BF116" s="1063"/>
      <c r="BG116" s="1063"/>
      <c r="BH116" s="1063"/>
      <c r="BI116" s="1063"/>
      <c r="BJ116" s="1063"/>
      <c r="BK116" s="1063"/>
      <c r="BL116" s="1063"/>
      <c r="BM116" s="1063"/>
      <c r="BN116" s="1063"/>
      <c r="BO116" s="1063"/>
      <c r="BP116" s="1064"/>
      <c r="BQ116" s="1014" t="s">
        <v>136</v>
      </c>
      <c r="BR116" s="1015"/>
      <c r="BS116" s="1015"/>
      <c r="BT116" s="1015"/>
      <c r="BU116" s="1015"/>
      <c r="BV116" s="1015" t="s">
        <v>136</v>
      </c>
      <c r="BW116" s="1015"/>
      <c r="BX116" s="1015"/>
      <c r="BY116" s="1015"/>
      <c r="BZ116" s="1015"/>
      <c r="CA116" s="1015" t="s">
        <v>136</v>
      </c>
      <c r="CB116" s="1015"/>
      <c r="CC116" s="1015"/>
      <c r="CD116" s="1015"/>
      <c r="CE116" s="1015"/>
      <c r="CF116" s="1009" t="s">
        <v>136</v>
      </c>
      <c r="CG116" s="1010"/>
      <c r="CH116" s="1010"/>
      <c r="CI116" s="1010"/>
      <c r="CJ116" s="1010"/>
      <c r="CK116" s="1040"/>
      <c r="CL116" s="1041"/>
      <c r="CM116" s="1011" t="s">
        <v>456</v>
      </c>
      <c r="CN116" s="1012"/>
      <c r="CO116" s="1012"/>
      <c r="CP116" s="1012"/>
      <c r="CQ116" s="1012"/>
      <c r="CR116" s="1012"/>
      <c r="CS116" s="1012"/>
      <c r="CT116" s="1012"/>
      <c r="CU116" s="1012"/>
      <c r="CV116" s="1012"/>
      <c r="CW116" s="1012"/>
      <c r="CX116" s="1012"/>
      <c r="CY116" s="1012"/>
      <c r="CZ116" s="1012"/>
      <c r="DA116" s="1012"/>
      <c r="DB116" s="1012"/>
      <c r="DC116" s="1012"/>
      <c r="DD116" s="1012"/>
      <c r="DE116" s="1012"/>
      <c r="DF116" s="1013"/>
      <c r="DG116" s="1053" t="s">
        <v>136</v>
      </c>
      <c r="DH116" s="1054"/>
      <c r="DI116" s="1054"/>
      <c r="DJ116" s="1054"/>
      <c r="DK116" s="1055"/>
      <c r="DL116" s="1056" t="s">
        <v>136</v>
      </c>
      <c r="DM116" s="1054"/>
      <c r="DN116" s="1054"/>
      <c r="DO116" s="1054"/>
      <c r="DP116" s="1055"/>
      <c r="DQ116" s="1056" t="s">
        <v>136</v>
      </c>
      <c r="DR116" s="1054"/>
      <c r="DS116" s="1054"/>
      <c r="DT116" s="1054"/>
      <c r="DU116" s="1055"/>
      <c r="DV116" s="1057" t="s">
        <v>136</v>
      </c>
      <c r="DW116" s="1058"/>
      <c r="DX116" s="1058"/>
      <c r="DY116" s="1058"/>
      <c r="DZ116" s="1059"/>
    </row>
    <row r="117" spans="1:130" s="245" customFormat="1" ht="26.25" customHeight="1" x14ac:dyDescent="0.15">
      <c r="A117" s="999" t="s">
        <v>187</v>
      </c>
      <c r="B117" s="980"/>
      <c r="C117" s="980"/>
      <c r="D117" s="980"/>
      <c r="E117" s="980"/>
      <c r="F117" s="980"/>
      <c r="G117" s="980"/>
      <c r="H117" s="980"/>
      <c r="I117" s="980"/>
      <c r="J117" s="980"/>
      <c r="K117" s="980"/>
      <c r="L117" s="980"/>
      <c r="M117" s="980"/>
      <c r="N117" s="980"/>
      <c r="O117" s="980"/>
      <c r="P117" s="980"/>
      <c r="Q117" s="980"/>
      <c r="R117" s="980"/>
      <c r="S117" s="980"/>
      <c r="T117" s="980"/>
      <c r="U117" s="980"/>
      <c r="V117" s="980"/>
      <c r="W117" s="980"/>
      <c r="X117" s="980"/>
      <c r="Y117" s="1070" t="s">
        <v>457</v>
      </c>
      <c r="Z117" s="981"/>
      <c r="AA117" s="1071">
        <v>1016698</v>
      </c>
      <c r="AB117" s="1072"/>
      <c r="AC117" s="1072"/>
      <c r="AD117" s="1072"/>
      <c r="AE117" s="1073"/>
      <c r="AF117" s="1074">
        <v>1052224</v>
      </c>
      <c r="AG117" s="1072"/>
      <c r="AH117" s="1072"/>
      <c r="AI117" s="1072"/>
      <c r="AJ117" s="1073"/>
      <c r="AK117" s="1074">
        <v>1048858</v>
      </c>
      <c r="AL117" s="1072"/>
      <c r="AM117" s="1072"/>
      <c r="AN117" s="1072"/>
      <c r="AO117" s="1073"/>
      <c r="AP117" s="1075"/>
      <c r="AQ117" s="1076"/>
      <c r="AR117" s="1076"/>
      <c r="AS117" s="1076"/>
      <c r="AT117" s="1077"/>
      <c r="AU117" s="995"/>
      <c r="AV117" s="996"/>
      <c r="AW117" s="996"/>
      <c r="AX117" s="996"/>
      <c r="AY117" s="996"/>
      <c r="AZ117" s="1062" t="s">
        <v>458</v>
      </c>
      <c r="BA117" s="1063"/>
      <c r="BB117" s="1063"/>
      <c r="BC117" s="1063"/>
      <c r="BD117" s="1063"/>
      <c r="BE117" s="1063"/>
      <c r="BF117" s="1063"/>
      <c r="BG117" s="1063"/>
      <c r="BH117" s="1063"/>
      <c r="BI117" s="1063"/>
      <c r="BJ117" s="1063"/>
      <c r="BK117" s="1063"/>
      <c r="BL117" s="1063"/>
      <c r="BM117" s="1063"/>
      <c r="BN117" s="1063"/>
      <c r="BO117" s="1063"/>
      <c r="BP117" s="1064"/>
      <c r="BQ117" s="1014" t="s">
        <v>136</v>
      </c>
      <c r="BR117" s="1015"/>
      <c r="BS117" s="1015"/>
      <c r="BT117" s="1015"/>
      <c r="BU117" s="1015"/>
      <c r="BV117" s="1015" t="s">
        <v>136</v>
      </c>
      <c r="BW117" s="1015"/>
      <c r="BX117" s="1015"/>
      <c r="BY117" s="1015"/>
      <c r="BZ117" s="1015"/>
      <c r="CA117" s="1015" t="s">
        <v>136</v>
      </c>
      <c r="CB117" s="1015"/>
      <c r="CC117" s="1015"/>
      <c r="CD117" s="1015"/>
      <c r="CE117" s="1015"/>
      <c r="CF117" s="1009" t="s">
        <v>136</v>
      </c>
      <c r="CG117" s="1010"/>
      <c r="CH117" s="1010"/>
      <c r="CI117" s="1010"/>
      <c r="CJ117" s="1010"/>
      <c r="CK117" s="1040"/>
      <c r="CL117" s="1041"/>
      <c r="CM117" s="1011" t="s">
        <v>459</v>
      </c>
      <c r="CN117" s="1012"/>
      <c r="CO117" s="1012"/>
      <c r="CP117" s="1012"/>
      <c r="CQ117" s="1012"/>
      <c r="CR117" s="1012"/>
      <c r="CS117" s="1012"/>
      <c r="CT117" s="1012"/>
      <c r="CU117" s="1012"/>
      <c r="CV117" s="1012"/>
      <c r="CW117" s="1012"/>
      <c r="CX117" s="1012"/>
      <c r="CY117" s="1012"/>
      <c r="CZ117" s="1012"/>
      <c r="DA117" s="1012"/>
      <c r="DB117" s="1012"/>
      <c r="DC117" s="1012"/>
      <c r="DD117" s="1012"/>
      <c r="DE117" s="1012"/>
      <c r="DF117" s="1013"/>
      <c r="DG117" s="1053" t="s">
        <v>136</v>
      </c>
      <c r="DH117" s="1054"/>
      <c r="DI117" s="1054"/>
      <c r="DJ117" s="1054"/>
      <c r="DK117" s="1055"/>
      <c r="DL117" s="1056" t="s">
        <v>136</v>
      </c>
      <c r="DM117" s="1054"/>
      <c r="DN117" s="1054"/>
      <c r="DO117" s="1054"/>
      <c r="DP117" s="1055"/>
      <c r="DQ117" s="1056" t="s">
        <v>136</v>
      </c>
      <c r="DR117" s="1054"/>
      <c r="DS117" s="1054"/>
      <c r="DT117" s="1054"/>
      <c r="DU117" s="1055"/>
      <c r="DV117" s="1057" t="s">
        <v>136</v>
      </c>
      <c r="DW117" s="1058"/>
      <c r="DX117" s="1058"/>
      <c r="DY117" s="1058"/>
      <c r="DZ117" s="1059"/>
    </row>
    <row r="118" spans="1:130" s="245" customFormat="1" ht="26.25" customHeight="1" x14ac:dyDescent="0.15">
      <c r="A118" s="999" t="s">
        <v>433</v>
      </c>
      <c r="B118" s="980"/>
      <c r="C118" s="980"/>
      <c r="D118" s="980"/>
      <c r="E118" s="980"/>
      <c r="F118" s="980"/>
      <c r="G118" s="980"/>
      <c r="H118" s="980"/>
      <c r="I118" s="980"/>
      <c r="J118" s="980"/>
      <c r="K118" s="980"/>
      <c r="L118" s="980"/>
      <c r="M118" s="980"/>
      <c r="N118" s="980"/>
      <c r="O118" s="980"/>
      <c r="P118" s="980"/>
      <c r="Q118" s="980"/>
      <c r="R118" s="980"/>
      <c r="S118" s="980"/>
      <c r="T118" s="980"/>
      <c r="U118" s="980"/>
      <c r="V118" s="980"/>
      <c r="W118" s="980"/>
      <c r="X118" s="980"/>
      <c r="Y118" s="980"/>
      <c r="Z118" s="981"/>
      <c r="AA118" s="979" t="s">
        <v>431</v>
      </c>
      <c r="AB118" s="980"/>
      <c r="AC118" s="980"/>
      <c r="AD118" s="980"/>
      <c r="AE118" s="981"/>
      <c r="AF118" s="979" t="s">
        <v>308</v>
      </c>
      <c r="AG118" s="980"/>
      <c r="AH118" s="980"/>
      <c r="AI118" s="980"/>
      <c r="AJ118" s="981"/>
      <c r="AK118" s="979" t="s">
        <v>307</v>
      </c>
      <c r="AL118" s="980"/>
      <c r="AM118" s="980"/>
      <c r="AN118" s="980"/>
      <c r="AO118" s="981"/>
      <c r="AP118" s="1066" t="s">
        <v>432</v>
      </c>
      <c r="AQ118" s="1067"/>
      <c r="AR118" s="1067"/>
      <c r="AS118" s="1067"/>
      <c r="AT118" s="1068"/>
      <c r="AU118" s="995"/>
      <c r="AV118" s="996"/>
      <c r="AW118" s="996"/>
      <c r="AX118" s="996"/>
      <c r="AY118" s="996"/>
      <c r="AZ118" s="1069" t="s">
        <v>460</v>
      </c>
      <c r="BA118" s="1060"/>
      <c r="BB118" s="1060"/>
      <c r="BC118" s="1060"/>
      <c r="BD118" s="1060"/>
      <c r="BE118" s="1060"/>
      <c r="BF118" s="1060"/>
      <c r="BG118" s="1060"/>
      <c r="BH118" s="1060"/>
      <c r="BI118" s="1060"/>
      <c r="BJ118" s="1060"/>
      <c r="BK118" s="1060"/>
      <c r="BL118" s="1060"/>
      <c r="BM118" s="1060"/>
      <c r="BN118" s="1060"/>
      <c r="BO118" s="1060"/>
      <c r="BP118" s="1061"/>
      <c r="BQ118" s="1092" t="s">
        <v>136</v>
      </c>
      <c r="BR118" s="1093"/>
      <c r="BS118" s="1093"/>
      <c r="BT118" s="1093"/>
      <c r="BU118" s="1093"/>
      <c r="BV118" s="1093" t="s">
        <v>136</v>
      </c>
      <c r="BW118" s="1093"/>
      <c r="BX118" s="1093"/>
      <c r="BY118" s="1093"/>
      <c r="BZ118" s="1093"/>
      <c r="CA118" s="1093" t="s">
        <v>136</v>
      </c>
      <c r="CB118" s="1093"/>
      <c r="CC118" s="1093"/>
      <c r="CD118" s="1093"/>
      <c r="CE118" s="1093"/>
      <c r="CF118" s="1009" t="s">
        <v>136</v>
      </c>
      <c r="CG118" s="1010"/>
      <c r="CH118" s="1010"/>
      <c r="CI118" s="1010"/>
      <c r="CJ118" s="1010"/>
      <c r="CK118" s="1040"/>
      <c r="CL118" s="1041"/>
      <c r="CM118" s="1011" t="s">
        <v>461</v>
      </c>
      <c r="CN118" s="1012"/>
      <c r="CO118" s="1012"/>
      <c r="CP118" s="1012"/>
      <c r="CQ118" s="1012"/>
      <c r="CR118" s="1012"/>
      <c r="CS118" s="1012"/>
      <c r="CT118" s="1012"/>
      <c r="CU118" s="1012"/>
      <c r="CV118" s="1012"/>
      <c r="CW118" s="1012"/>
      <c r="CX118" s="1012"/>
      <c r="CY118" s="1012"/>
      <c r="CZ118" s="1012"/>
      <c r="DA118" s="1012"/>
      <c r="DB118" s="1012"/>
      <c r="DC118" s="1012"/>
      <c r="DD118" s="1012"/>
      <c r="DE118" s="1012"/>
      <c r="DF118" s="1013"/>
      <c r="DG118" s="1053" t="s">
        <v>136</v>
      </c>
      <c r="DH118" s="1054"/>
      <c r="DI118" s="1054"/>
      <c r="DJ118" s="1054"/>
      <c r="DK118" s="1055"/>
      <c r="DL118" s="1056" t="s">
        <v>136</v>
      </c>
      <c r="DM118" s="1054"/>
      <c r="DN118" s="1054"/>
      <c r="DO118" s="1054"/>
      <c r="DP118" s="1055"/>
      <c r="DQ118" s="1056" t="s">
        <v>136</v>
      </c>
      <c r="DR118" s="1054"/>
      <c r="DS118" s="1054"/>
      <c r="DT118" s="1054"/>
      <c r="DU118" s="1055"/>
      <c r="DV118" s="1057" t="s">
        <v>136</v>
      </c>
      <c r="DW118" s="1058"/>
      <c r="DX118" s="1058"/>
      <c r="DY118" s="1058"/>
      <c r="DZ118" s="1059"/>
    </row>
    <row r="119" spans="1:130" s="245" customFormat="1" ht="26.25" customHeight="1" x14ac:dyDescent="0.15">
      <c r="A119" s="1153" t="s">
        <v>436</v>
      </c>
      <c r="B119" s="1039"/>
      <c r="C119" s="1018" t="s">
        <v>437</v>
      </c>
      <c r="D119" s="1019"/>
      <c r="E119" s="1019"/>
      <c r="F119" s="1019"/>
      <c r="G119" s="1019"/>
      <c r="H119" s="1019"/>
      <c r="I119" s="1019"/>
      <c r="J119" s="1019"/>
      <c r="K119" s="1019"/>
      <c r="L119" s="1019"/>
      <c r="M119" s="1019"/>
      <c r="N119" s="1019"/>
      <c r="O119" s="1019"/>
      <c r="P119" s="1019"/>
      <c r="Q119" s="1019"/>
      <c r="R119" s="1019"/>
      <c r="S119" s="1019"/>
      <c r="T119" s="1019"/>
      <c r="U119" s="1019"/>
      <c r="V119" s="1019"/>
      <c r="W119" s="1019"/>
      <c r="X119" s="1019"/>
      <c r="Y119" s="1019"/>
      <c r="Z119" s="1020"/>
      <c r="AA119" s="986" t="s">
        <v>136</v>
      </c>
      <c r="AB119" s="987"/>
      <c r="AC119" s="987"/>
      <c r="AD119" s="987"/>
      <c r="AE119" s="988"/>
      <c r="AF119" s="989" t="s">
        <v>136</v>
      </c>
      <c r="AG119" s="987"/>
      <c r="AH119" s="987"/>
      <c r="AI119" s="987"/>
      <c r="AJ119" s="988"/>
      <c r="AK119" s="989" t="s">
        <v>136</v>
      </c>
      <c r="AL119" s="987"/>
      <c r="AM119" s="987"/>
      <c r="AN119" s="987"/>
      <c r="AO119" s="988"/>
      <c r="AP119" s="990" t="s">
        <v>136</v>
      </c>
      <c r="AQ119" s="991"/>
      <c r="AR119" s="991"/>
      <c r="AS119" s="991"/>
      <c r="AT119" s="992"/>
      <c r="AU119" s="997"/>
      <c r="AV119" s="998"/>
      <c r="AW119" s="998"/>
      <c r="AX119" s="998"/>
      <c r="AY119" s="998"/>
      <c r="AZ119" s="276" t="s">
        <v>187</v>
      </c>
      <c r="BA119" s="276"/>
      <c r="BB119" s="276"/>
      <c r="BC119" s="276"/>
      <c r="BD119" s="276"/>
      <c r="BE119" s="276"/>
      <c r="BF119" s="276"/>
      <c r="BG119" s="276"/>
      <c r="BH119" s="276"/>
      <c r="BI119" s="276"/>
      <c r="BJ119" s="276"/>
      <c r="BK119" s="276"/>
      <c r="BL119" s="276"/>
      <c r="BM119" s="276"/>
      <c r="BN119" s="276"/>
      <c r="BO119" s="1070" t="s">
        <v>462</v>
      </c>
      <c r="BP119" s="1101"/>
      <c r="BQ119" s="1092">
        <v>11900773</v>
      </c>
      <c r="BR119" s="1093"/>
      <c r="BS119" s="1093"/>
      <c r="BT119" s="1093"/>
      <c r="BU119" s="1093"/>
      <c r="BV119" s="1093">
        <v>11197808</v>
      </c>
      <c r="BW119" s="1093"/>
      <c r="BX119" s="1093"/>
      <c r="BY119" s="1093"/>
      <c r="BZ119" s="1093"/>
      <c r="CA119" s="1093">
        <v>11107022</v>
      </c>
      <c r="CB119" s="1093"/>
      <c r="CC119" s="1093"/>
      <c r="CD119" s="1093"/>
      <c r="CE119" s="1093"/>
      <c r="CF119" s="1094"/>
      <c r="CG119" s="1095"/>
      <c r="CH119" s="1095"/>
      <c r="CI119" s="1095"/>
      <c r="CJ119" s="1096"/>
      <c r="CK119" s="1042"/>
      <c r="CL119" s="1043"/>
      <c r="CM119" s="1097" t="s">
        <v>463</v>
      </c>
      <c r="CN119" s="1098"/>
      <c r="CO119" s="1098"/>
      <c r="CP119" s="1098"/>
      <c r="CQ119" s="1098"/>
      <c r="CR119" s="1098"/>
      <c r="CS119" s="1098"/>
      <c r="CT119" s="1098"/>
      <c r="CU119" s="1098"/>
      <c r="CV119" s="1098"/>
      <c r="CW119" s="1098"/>
      <c r="CX119" s="1098"/>
      <c r="CY119" s="1098"/>
      <c r="CZ119" s="1098"/>
      <c r="DA119" s="1098"/>
      <c r="DB119" s="1098"/>
      <c r="DC119" s="1098"/>
      <c r="DD119" s="1098"/>
      <c r="DE119" s="1098"/>
      <c r="DF119" s="1099"/>
      <c r="DG119" s="1100" t="s">
        <v>136</v>
      </c>
      <c r="DH119" s="1079"/>
      <c r="DI119" s="1079"/>
      <c r="DJ119" s="1079"/>
      <c r="DK119" s="1080"/>
      <c r="DL119" s="1078" t="s">
        <v>136</v>
      </c>
      <c r="DM119" s="1079"/>
      <c r="DN119" s="1079"/>
      <c r="DO119" s="1079"/>
      <c r="DP119" s="1080"/>
      <c r="DQ119" s="1078" t="s">
        <v>136</v>
      </c>
      <c r="DR119" s="1079"/>
      <c r="DS119" s="1079"/>
      <c r="DT119" s="1079"/>
      <c r="DU119" s="1080"/>
      <c r="DV119" s="1081" t="s">
        <v>136</v>
      </c>
      <c r="DW119" s="1082"/>
      <c r="DX119" s="1082"/>
      <c r="DY119" s="1082"/>
      <c r="DZ119" s="1083"/>
    </row>
    <row r="120" spans="1:130" s="245" customFormat="1" ht="26.25" customHeight="1" x14ac:dyDescent="0.15">
      <c r="A120" s="1154"/>
      <c r="B120" s="1041"/>
      <c r="C120" s="1011" t="s">
        <v>440</v>
      </c>
      <c r="D120" s="1012"/>
      <c r="E120" s="1012"/>
      <c r="F120" s="1012"/>
      <c r="G120" s="1012"/>
      <c r="H120" s="1012"/>
      <c r="I120" s="1012"/>
      <c r="J120" s="1012"/>
      <c r="K120" s="1012"/>
      <c r="L120" s="1012"/>
      <c r="M120" s="1012"/>
      <c r="N120" s="1012"/>
      <c r="O120" s="1012"/>
      <c r="P120" s="1012"/>
      <c r="Q120" s="1012"/>
      <c r="R120" s="1012"/>
      <c r="S120" s="1012"/>
      <c r="T120" s="1012"/>
      <c r="U120" s="1012"/>
      <c r="V120" s="1012"/>
      <c r="W120" s="1012"/>
      <c r="X120" s="1012"/>
      <c r="Y120" s="1012"/>
      <c r="Z120" s="1013"/>
      <c r="AA120" s="1053" t="s">
        <v>136</v>
      </c>
      <c r="AB120" s="1054"/>
      <c r="AC120" s="1054"/>
      <c r="AD120" s="1054"/>
      <c r="AE120" s="1055"/>
      <c r="AF120" s="1056" t="s">
        <v>136</v>
      </c>
      <c r="AG120" s="1054"/>
      <c r="AH120" s="1054"/>
      <c r="AI120" s="1054"/>
      <c r="AJ120" s="1055"/>
      <c r="AK120" s="1056" t="s">
        <v>136</v>
      </c>
      <c r="AL120" s="1054"/>
      <c r="AM120" s="1054"/>
      <c r="AN120" s="1054"/>
      <c r="AO120" s="1055"/>
      <c r="AP120" s="1057" t="s">
        <v>136</v>
      </c>
      <c r="AQ120" s="1058"/>
      <c r="AR120" s="1058"/>
      <c r="AS120" s="1058"/>
      <c r="AT120" s="1059"/>
      <c r="AU120" s="1084" t="s">
        <v>464</v>
      </c>
      <c r="AV120" s="1085"/>
      <c r="AW120" s="1085"/>
      <c r="AX120" s="1085"/>
      <c r="AY120" s="1086"/>
      <c r="AZ120" s="1035" t="s">
        <v>465</v>
      </c>
      <c r="BA120" s="984"/>
      <c r="BB120" s="984"/>
      <c r="BC120" s="984"/>
      <c r="BD120" s="984"/>
      <c r="BE120" s="984"/>
      <c r="BF120" s="984"/>
      <c r="BG120" s="984"/>
      <c r="BH120" s="984"/>
      <c r="BI120" s="984"/>
      <c r="BJ120" s="984"/>
      <c r="BK120" s="984"/>
      <c r="BL120" s="984"/>
      <c r="BM120" s="984"/>
      <c r="BN120" s="984"/>
      <c r="BO120" s="984"/>
      <c r="BP120" s="985"/>
      <c r="BQ120" s="1021">
        <v>2154731</v>
      </c>
      <c r="BR120" s="1022"/>
      <c r="BS120" s="1022"/>
      <c r="BT120" s="1022"/>
      <c r="BU120" s="1022"/>
      <c r="BV120" s="1022">
        <v>3057537</v>
      </c>
      <c r="BW120" s="1022"/>
      <c r="BX120" s="1022"/>
      <c r="BY120" s="1022"/>
      <c r="BZ120" s="1022"/>
      <c r="CA120" s="1022">
        <v>3078028</v>
      </c>
      <c r="CB120" s="1022"/>
      <c r="CC120" s="1022"/>
      <c r="CD120" s="1022"/>
      <c r="CE120" s="1022"/>
      <c r="CF120" s="1036">
        <v>85.4</v>
      </c>
      <c r="CG120" s="1037"/>
      <c r="CH120" s="1037"/>
      <c r="CI120" s="1037"/>
      <c r="CJ120" s="1037"/>
      <c r="CK120" s="1102" t="s">
        <v>466</v>
      </c>
      <c r="CL120" s="1103"/>
      <c r="CM120" s="1103"/>
      <c r="CN120" s="1103"/>
      <c r="CO120" s="1104"/>
      <c r="CP120" s="1110" t="s">
        <v>407</v>
      </c>
      <c r="CQ120" s="1111"/>
      <c r="CR120" s="1111"/>
      <c r="CS120" s="1111"/>
      <c r="CT120" s="1111"/>
      <c r="CU120" s="1111"/>
      <c r="CV120" s="1111"/>
      <c r="CW120" s="1111"/>
      <c r="CX120" s="1111"/>
      <c r="CY120" s="1111"/>
      <c r="CZ120" s="1111"/>
      <c r="DA120" s="1111"/>
      <c r="DB120" s="1111"/>
      <c r="DC120" s="1111"/>
      <c r="DD120" s="1111"/>
      <c r="DE120" s="1111"/>
      <c r="DF120" s="1112"/>
      <c r="DG120" s="1021">
        <v>3074464</v>
      </c>
      <c r="DH120" s="1022"/>
      <c r="DI120" s="1022"/>
      <c r="DJ120" s="1022"/>
      <c r="DK120" s="1022"/>
      <c r="DL120" s="1022">
        <v>2739344</v>
      </c>
      <c r="DM120" s="1022"/>
      <c r="DN120" s="1022"/>
      <c r="DO120" s="1022"/>
      <c r="DP120" s="1022"/>
      <c r="DQ120" s="1022">
        <v>2596316</v>
      </c>
      <c r="DR120" s="1022"/>
      <c r="DS120" s="1022"/>
      <c r="DT120" s="1022"/>
      <c r="DU120" s="1022"/>
      <c r="DV120" s="1023">
        <v>72</v>
      </c>
      <c r="DW120" s="1023"/>
      <c r="DX120" s="1023"/>
      <c r="DY120" s="1023"/>
      <c r="DZ120" s="1024"/>
    </row>
    <row r="121" spans="1:130" s="245" customFormat="1" ht="26.25" customHeight="1" x14ac:dyDescent="0.15">
      <c r="A121" s="1154"/>
      <c r="B121" s="1041"/>
      <c r="C121" s="1062" t="s">
        <v>467</v>
      </c>
      <c r="D121" s="1063"/>
      <c r="E121" s="1063"/>
      <c r="F121" s="1063"/>
      <c r="G121" s="1063"/>
      <c r="H121" s="1063"/>
      <c r="I121" s="1063"/>
      <c r="J121" s="1063"/>
      <c r="K121" s="1063"/>
      <c r="L121" s="1063"/>
      <c r="M121" s="1063"/>
      <c r="N121" s="1063"/>
      <c r="O121" s="1063"/>
      <c r="P121" s="1063"/>
      <c r="Q121" s="1063"/>
      <c r="R121" s="1063"/>
      <c r="S121" s="1063"/>
      <c r="T121" s="1063"/>
      <c r="U121" s="1063"/>
      <c r="V121" s="1063"/>
      <c r="W121" s="1063"/>
      <c r="X121" s="1063"/>
      <c r="Y121" s="1063"/>
      <c r="Z121" s="1064"/>
      <c r="AA121" s="1053" t="s">
        <v>136</v>
      </c>
      <c r="AB121" s="1054"/>
      <c r="AC121" s="1054"/>
      <c r="AD121" s="1054"/>
      <c r="AE121" s="1055"/>
      <c r="AF121" s="1056" t="s">
        <v>136</v>
      </c>
      <c r="AG121" s="1054"/>
      <c r="AH121" s="1054"/>
      <c r="AI121" s="1054"/>
      <c r="AJ121" s="1055"/>
      <c r="AK121" s="1056" t="s">
        <v>136</v>
      </c>
      <c r="AL121" s="1054"/>
      <c r="AM121" s="1054"/>
      <c r="AN121" s="1054"/>
      <c r="AO121" s="1055"/>
      <c r="AP121" s="1057" t="s">
        <v>136</v>
      </c>
      <c r="AQ121" s="1058"/>
      <c r="AR121" s="1058"/>
      <c r="AS121" s="1058"/>
      <c r="AT121" s="1059"/>
      <c r="AU121" s="1087"/>
      <c r="AV121" s="1088"/>
      <c r="AW121" s="1088"/>
      <c r="AX121" s="1088"/>
      <c r="AY121" s="1089"/>
      <c r="AZ121" s="1044" t="s">
        <v>468</v>
      </c>
      <c r="BA121" s="1045"/>
      <c r="BB121" s="1045"/>
      <c r="BC121" s="1045"/>
      <c r="BD121" s="1045"/>
      <c r="BE121" s="1045"/>
      <c r="BF121" s="1045"/>
      <c r="BG121" s="1045"/>
      <c r="BH121" s="1045"/>
      <c r="BI121" s="1045"/>
      <c r="BJ121" s="1045"/>
      <c r="BK121" s="1045"/>
      <c r="BL121" s="1045"/>
      <c r="BM121" s="1045"/>
      <c r="BN121" s="1045"/>
      <c r="BO121" s="1045"/>
      <c r="BP121" s="1046"/>
      <c r="BQ121" s="1014" t="s">
        <v>136</v>
      </c>
      <c r="BR121" s="1015"/>
      <c r="BS121" s="1015"/>
      <c r="BT121" s="1015"/>
      <c r="BU121" s="1015"/>
      <c r="BV121" s="1015" t="s">
        <v>136</v>
      </c>
      <c r="BW121" s="1015"/>
      <c r="BX121" s="1015"/>
      <c r="BY121" s="1015"/>
      <c r="BZ121" s="1015"/>
      <c r="CA121" s="1015" t="s">
        <v>136</v>
      </c>
      <c r="CB121" s="1015"/>
      <c r="CC121" s="1015"/>
      <c r="CD121" s="1015"/>
      <c r="CE121" s="1015"/>
      <c r="CF121" s="1009" t="s">
        <v>136</v>
      </c>
      <c r="CG121" s="1010"/>
      <c r="CH121" s="1010"/>
      <c r="CI121" s="1010"/>
      <c r="CJ121" s="1010"/>
      <c r="CK121" s="1105"/>
      <c r="CL121" s="1106"/>
      <c r="CM121" s="1106"/>
      <c r="CN121" s="1106"/>
      <c r="CO121" s="1107"/>
      <c r="CP121" s="1115" t="s">
        <v>409</v>
      </c>
      <c r="CQ121" s="1116"/>
      <c r="CR121" s="1116"/>
      <c r="CS121" s="1116"/>
      <c r="CT121" s="1116"/>
      <c r="CU121" s="1116"/>
      <c r="CV121" s="1116"/>
      <c r="CW121" s="1116"/>
      <c r="CX121" s="1116"/>
      <c r="CY121" s="1116"/>
      <c r="CZ121" s="1116"/>
      <c r="DA121" s="1116"/>
      <c r="DB121" s="1116"/>
      <c r="DC121" s="1116"/>
      <c r="DD121" s="1116"/>
      <c r="DE121" s="1116"/>
      <c r="DF121" s="1117"/>
      <c r="DG121" s="1014">
        <v>451298</v>
      </c>
      <c r="DH121" s="1015"/>
      <c r="DI121" s="1015"/>
      <c r="DJ121" s="1015"/>
      <c r="DK121" s="1015"/>
      <c r="DL121" s="1015">
        <v>389121</v>
      </c>
      <c r="DM121" s="1015"/>
      <c r="DN121" s="1015"/>
      <c r="DO121" s="1015"/>
      <c r="DP121" s="1015"/>
      <c r="DQ121" s="1015">
        <v>411548</v>
      </c>
      <c r="DR121" s="1015"/>
      <c r="DS121" s="1015"/>
      <c r="DT121" s="1015"/>
      <c r="DU121" s="1015"/>
      <c r="DV121" s="1016">
        <v>11.4</v>
      </c>
      <c r="DW121" s="1016"/>
      <c r="DX121" s="1016"/>
      <c r="DY121" s="1016"/>
      <c r="DZ121" s="1017"/>
    </row>
    <row r="122" spans="1:130" s="245" customFormat="1" ht="26.25" customHeight="1" x14ac:dyDescent="0.15">
      <c r="A122" s="1154"/>
      <c r="B122" s="1041"/>
      <c r="C122" s="1011" t="s">
        <v>450</v>
      </c>
      <c r="D122" s="1012"/>
      <c r="E122" s="1012"/>
      <c r="F122" s="1012"/>
      <c r="G122" s="1012"/>
      <c r="H122" s="1012"/>
      <c r="I122" s="1012"/>
      <c r="J122" s="1012"/>
      <c r="K122" s="1012"/>
      <c r="L122" s="1012"/>
      <c r="M122" s="1012"/>
      <c r="N122" s="1012"/>
      <c r="O122" s="1012"/>
      <c r="P122" s="1012"/>
      <c r="Q122" s="1012"/>
      <c r="R122" s="1012"/>
      <c r="S122" s="1012"/>
      <c r="T122" s="1012"/>
      <c r="U122" s="1012"/>
      <c r="V122" s="1012"/>
      <c r="W122" s="1012"/>
      <c r="X122" s="1012"/>
      <c r="Y122" s="1012"/>
      <c r="Z122" s="1013"/>
      <c r="AA122" s="1053" t="s">
        <v>136</v>
      </c>
      <c r="AB122" s="1054"/>
      <c r="AC122" s="1054"/>
      <c r="AD122" s="1054"/>
      <c r="AE122" s="1055"/>
      <c r="AF122" s="1056" t="s">
        <v>136</v>
      </c>
      <c r="AG122" s="1054"/>
      <c r="AH122" s="1054"/>
      <c r="AI122" s="1054"/>
      <c r="AJ122" s="1055"/>
      <c r="AK122" s="1056" t="s">
        <v>136</v>
      </c>
      <c r="AL122" s="1054"/>
      <c r="AM122" s="1054"/>
      <c r="AN122" s="1054"/>
      <c r="AO122" s="1055"/>
      <c r="AP122" s="1057" t="s">
        <v>136</v>
      </c>
      <c r="AQ122" s="1058"/>
      <c r="AR122" s="1058"/>
      <c r="AS122" s="1058"/>
      <c r="AT122" s="1059"/>
      <c r="AU122" s="1087"/>
      <c r="AV122" s="1088"/>
      <c r="AW122" s="1088"/>
      <c r="AX122" s="1088"/>
      <c r="AY122" s="1089"/>
      <c r="AZ122" s="1069" t="s">
        <v>469</v>
      </c>
      <c r="BA122" s="1060"/>
      <c r="BB122" s="1060"/>
      <c r="BC122" s="1060"/>
      <c r="BD122" s="1060"/>
      <c r="BE122" s="1060"/>
      <c r="BF122" s="1060"/>
      <c r="BG122" s="1060"/>
      <c r="BH122" s="1060"/>
      <c r="BI122" s="1060"/>
      <c r="BJ122" s="1060"/>
      <c r="BK122" s="1060"/>
      <c r="BL122" s="1060"/>
      <c r="BM122" s="1060"/>
      <c r="BN122" s="1060"/>
      <c r="BO122" s="1060"/>
      <c r="BP122" s="1061"/>
      <c r="BQ122" s="1092">
        <v>6812438</v>
      </c>
      <c r="BR122" s="1093"/>
      <c r="BS122" s="1093"/>
      <c r="BT122" s="1093"/>
      <c r="BU122" s="1093"/>
      <c r="BV122" s="1093">
        <v>6470001</v>
      </c>
      <c r="BW122" s="1093"/>
      <c r="BX122" s="1093"/>
      <c r="BY122" s="1093"/>
      <c r="BZ122" s="1093"/>
      <c r="CA122" s="1093">
        <v>6372117</v>
      </c>
      <c r="CB122" s="1093"/>
      <c r="CC122" s="1093"/>
      <c r="CD122" s="1093"/>
      <c r="CE122" s="1093"/>
      <c r="CF122" s="1113">
        <v>176.7</v>
      </c>
      <c r="CG122" s="1114"/>
      <c r="CH122" s="1114"/>
      <c r="CI122" s="1114"/>
      <c r="CJ122" s="1114"/>
      <c r="CK122" s="1105"/>
      <c r="CL122" s="1106"/>
      <c r="CM122" s="1106"/>
      <c r="CN122" s="1106"/>
      <c r="CO122" s="1107"/>
      <c r="CP122" s="1115" t="s">
        <v>405</v>
      </c>
      <c r="CQ122" s="1116"/>
      <c r="CR122" s="1116"/>
      <c r="CS122" s="1116"/>
      <c r="CT122" s="1116"/>
      <c r="CU122" s="1116"/>
      <c r="CV122" s="1116"/>
      <c r="CW122" s="1116"/>
      <c r="CX122" s="1116"/>
      <c r="CY122" s="1116"/>
      <c r="CZ122" s="1116"/>
      <c r="DA122" s="1116"/>
      <c r="DB122" s="1116"/>
      <c r="DC122" s="1116"/>
      <c r="DD122" s="1116"/>
      <c r="DE122" s="1116"/>
      <c r="DF122" s="1117"/>
      <c r="DG122" s="1014">
        <v>41297</v>
      </c>
      <c r="DH122" s="1015"/>
      <c r="DI122" s="1015"/>
      <c r="DJ122" s="1015"/>
      <c r="DK122" s="1015"/>
      <c r="DL122" s="1015">
        <v>41644</v>
      </c>
      <c r="DM122" s="1015"/>
      <c r="DN122" s="1015"/>
      <c r="DO122" s="1015"/>
      <c r="DP122" s="1015"/>
      <c r="DQ122" s="1015">
        <v>30963</v>
      </c>
      <c r="DR122" s="1015"/>
      <c r="DS122" s="1015"/>
      <c r="DT122" s="1015"/>
      <c r="DU122" s="1015"/>
      <c r="DV122" s="1016">
        <v>0.9</v>
      </c>
      <c r="DW122" s="1016"/>
      <c r="DX122" s="1016"/>
      <c r="DY122" s="1016"/>
      <c r="DZ122" s="1017"/>
    </row>
    <row r="123" spans="1:130" s="245" customFormat="1" ht="26.25" customHeight="1" x14ac:dyDescent="0.15">
      <c r="A123" s="1154"/>
      <c r="B123" s="1041"/>
      <c r="C123" s="1011" t="s">
        <v>456</v>
      </c>
      <c r="D123" s="1012"/>
      <c r="E123" s="1012"/>
      <c r="F123" s="1012"/>
      <c r="G123" s="1012"/>
      <c r="H123" s="1012"/>
      <c r="I123" s="1012"/>
      <c r="J123" s="1012"/>
      <c r="K123" s="1012"/>
      <c r="L123" s="1012"/>
      <c r="M123" s="1012"/>
      <c r="N123" s="1012"/>
      <c r="O123" s="1012"/>
      <c r="P123" s="1012"/>
      <c r="Q123" s="1012"/>
      <c r="R123" s="1012"/>
      <c r="S123" s="1012"/>
      <c r="T123" s="1012"/>
      <c r="U123" s="1012"/>
      <c r="V123" s="1012"/>
      <c r="W123" s="1012"/>
      <c r="X123" s="1012"/>
      <c r="Y123" s="1012"/>
      <c r="Z123" s="1013"/>
      <c r="AA123" s="1053" t="s">
        <v>136</v>
      </c>
      <c r="AB123" s="1054"/>
      <c r="AC123" s="1054"/>
      <c r="AD123" s="1054"/>
      <c r="AE123" s="1055"/>
      <c r="AF123" s="1056" t="s">
        <v>136</v>
      </c>
      <c r="AG123" s="1054"/>
      <c r="AH123" s="1054"/>
      <c r="AI123" s="1054"/>
      <c r="AJ123" s="1055"/>
      <c r="AK123" s="1056" t="s">
        <v>136</v>
      </c>
      <c r="AL123" s="1054"/>
      <c r="AM123" s="1054"/>
      <c r="AN123" s="1054"/>
      <c r="AO123" s="1055"/>
      <c r="AP123" s="1057" t="s">
        <v>136</v>
      </c>
      <c r="AQ123" s="1058"/>
      <c r="AR123" s="1058"/>
      <c r="AS123" s="1058"/>
      <c r="AT123" s="1059"/>
      <c r="AU123" s="1090"/>
      <c r="AV123" s="1091"/>
      <c r="AW123" s="1091"/>
      <c r="AX123" s="1091"/>
      <c r="AY123" s="1091"/>
      <c r="AZ123" s="276" t="s">
        <v>187</v>
      </c>
      <c r="BA123" s="276"/>
      <c r="BB123" s="276"/>
      <c r="BC123" s="276"/>
      <c r="BD123" s="276"/>
      <c r="BE123" s="276"/>
      <c r="BF123" s="276"/>
      <c r="BG123" s="276"/>
      <c r="BH123" s="276"/>
      <c r="BI123" s="276"/>
      <c r="BJ123" s="276"/>
      <c r="BK123" s="276"/>
      <c r="BL123" s="276"/>
      <c r="BM123" s="276"/>
      <c r="BN123" s="276"/>
      <c r="BO123" s="1070" t="s">
        <v>470</v>
      </c>
      <c r="BP123" s="1101"/>
      <c r="BQ123" s="1160">
        <v>8967169</v>
      </c>
      <c r="BR123" s="1161"/>
      <c r="BS123" s="1161"/>
      <c r="BT123" s="1161"/>
      <c r="BU123" s="1161"/>
      <c r="BV123" s="1161">
        <v>9527538</v>
      </c>
      <c r="BW123" s="1161"/>
      <c r="BX123" s="1161"/>
      <c r="BY123" s="1161"/>
      <c r="BZ123" s="1161"/>
      <c r="CA123" s="1161">
        <v>9450145</v>
      </c>
      <c r="CB123" s="1161"/>
      <c r="CC123" s="1161"/>
      <c r="CD123" s="1161"/>
      <c r="CE123" s="1161"/>
      <c r="CF123" s="1094"/>
      <c r="CG123" s="1095"/>
      <c r="CH123" s="1095"/>
      <c r="CI123" s="1095"/>
      <c r="CJ123" s="1096"/>
      <c r="CK123" s="1105"/>
      <c r="CL123" s="1106"/>
      <c r="CM123" s="1106"/>
      <c r="CN123" s="1106"/>
      <c r="CO123" s="1107"/>
      <c r="CP123" s="1115" t="s">
        <v>404</v>
      </c>
      <c r="CQ123" s="1116"/>
      <c r="CR123" s="1116"/>
      <c r="CS123" s="1116"/>
      <c r="CT123" s="1116"/>
      <c r="CU123" s="1116"/>
      <c r="CV123" s="1116"/>
      <c r="CW123" s="1116"/>
      <c r="CX123" s="1116"/>
      <c r="CY123" s="1116"/>
      <c r="CZ123" s="1116"/>
      <c r="DA123" s="1116"/>
      <c r="DB123" s="1116"/>
      <c r="DC123" s="1116"/>
      <c r="DD123" s="1116"/>
      <c r="DE123" s="1116"/>
      <c r="DF123" s="1117"/>
      <c r="DG123" s="1053" t="s">
        <v>136</v>
      </c>
      <c r="DH123" s="1054"/>
      <c r="DI123" s="1054"/>
      <c r="DJ123" s="1054"/>
      <c r="DK123" s="1055"/>
      <c r="DL123" s="1056" t="s">
        <v>136</v>
      </c>
      <c r="DM123" s="1054"/>
      <c r="DN123" s="1054"/>
      <c r="DO123" s="1054"/>
      <c r="DP123" s="1055"/>
      <c r="DQ123" s="1056" t="s">
        <v>136</v>
      </c>
      <c r="DR123" s="1054"/>
      <c r="DS123" s="1054"/>
      <c r="DT123" s="1054"/>
      <c r="DU123" s="1055"/>
      <c r="DV123" s="1057" t="s">
        <v>136</v>
      </c>
      <c r="DW123" s="1058"/>
      <c r="DX123" s="1058"/>
      <c r="DY123" s="1058"/>
      <c r="DZ123" s="1059"/>
    </row>
    <row r="124" spans="1:130" s="245" customFormat="1" ht="26.25" customHeight="1" thickBot="1" x14ac:dyDescent="0.2">
      <c r="A124" s="1154"/>
      <c r="B124" s="1041"/>
      <c r="C124" s="1011" t="s">
        <v>459</v>
      </c>
      <c r="D124" s="1012"/>
      <c r="E124" s="1012"/>
      <c r="F124" s="1012"/>
      <c r="G124" s="1012"/>
      <c r="H124" s="1012"/>
      <c r="I124" s="1012"/>
      <c r="J124" s="1012"/>
      <c r="K124" s="1012"/>
      <c r="L124" s="1012"/>
      <c r="M124" s="1012"/>
      <c r="N124" s="1012"/>
      <c r="O124" s="1012"/>
      <c r="P124" s="1012"/>
      <c r="Q124" s="1012"/>
      <c r="R124" s="1012"/>
      <c r="S124" s="1012"/>
      <c r="T124" s="1012"/>
      <c r="U124" s="1012"/>
      <c r="V124" s="1012"/>
      <c r="W124" s="1012"/>
      <c r="X124" s="1012"/>
      <c r="Y124" s="1012"/>
      <c r="Z124" s="1013"/>
      <c r="AA124" s="1053" t="s">
        <v>136</v>
      </c>
      <c r="AB124" s="1054"/>
      <c r="AC124" s="1054"/>
      <c r="AD124" s="1054"/>
      <c r="AE124" s="1055"/>
      <c r="AF124" s="1056" t="s">
        <v>136</v>
      </c>
      <c r="AG124" s="1054"/>
      <c r="AH124" s="1054"/>
      <c r="AI124" s="1054"/>
      <c r="AJ124" s="1055"/>
      <c r="AK124" s="1056" t="s">
        <v>136</v>
      </c>
      <c r="AL124" s="1054"/>
      <c r="AM124" s="1054"/>
      <c r="AN124" s="1054"/>
      <c r="AO124" s="1055"/>
      <c r="AP124" s="1057" t="s">
        <v>136</v>
      </c>
      <c r="AQ124" s="1058"/>
      <c r="AR124" s="1058"/>
      <c r="AS124" s="1058"/>
      <c r="AT124" s="1059"/>
      <c r="AU124" s="1156" t="s">
        <v>471</v>
      </c>
      <c r="AV124" s="1157"/>
      <c r="AW124" s="1157"/>
      <c r="AX124" s="1157"/>
      <c r="AY124" s="1157"/>
      <c r="AZ124" s="1157"/>
      <c r="BA124" s="1157"/>
      <c r="BB124" s="1157"/>
      <c r="BC124" s="1157"/>
      <c r="BD124" s="1157"/>
      <c r="BE124" s="1157"/>
      <c r="BF124" s="1157"/>
      <c r="BG124" s="1157"/>
      <c r="BH124" s="1157"/>
      <c r="BI124" s="1157"/>
      <c r="BJ124" s="1157"/>
      <c r="BK124" s="1157"/>
      <c r="BL124" s="1157"/>
      <c r="BM124" s="1157"/>
      <c r="BN124" s="1157"/>
      <c r="BO124" s="1157"/>
      <c r="BP124" s="1158"/>
      <c r="BQ124" s="1159">
        <v>83.4</v>
      </c>
      <c r="BR124" s="1123"/>
      <c r="BS124" s="1123"/>
      <c r="BT124" s="1123"/>
      <c r="BU124" s="1123"/>
      <c r="BV124" s="1123">
        <v>46.6</v>
      </c>
      <c r="BW124" s="1123"/>
      <c r="BX124" s="1123"/>
      <c r="BY124" s="1123"/>
      <c r="BZ124" s="1123"/>
      <c r="CA124" s="1123">
        <v>45.9</v>
      </c>
      <c r="CB124" s="1123"/>
      <c r="CC124" s="1123"/>
      <c r="CD124" s="1123"/>
      <c r="CE124" s="1123"/>
      <c r="CF124" s="1124"/>
      <c r="CG124" s="1125"/>
      <c r="CH124" s="1125"/>
      <c r="CI124" s="1125"/>
      <c r="CJ124" s="1126"/>
      <c r="CK124" s="1108"/>
      <c r="CL124" s="1108"/>
      <c r="CM124" s="1108"/>
      <c r="CN124" s="1108"/>
      <c r="CO124" s="1109"/>
      <c r="CP124" s="1115" t="s">
        <v>472</v>
      </c>
      <c r="CQ124" s="1116"/>
      <c r="CR124" s="1116"/>
      <c r="CS124" s="1116"/>
      <c r="CT124" s="1116"/>
      <c r="CU124" s="1116"/>
      <c r="CV124" s="1116"/>
      <c r="CW124" s="1116"/>
      <c r="CX124" s="1116"/>
      <c r="CY124" s="1116"/>
      <c r="CZ124" s="1116"/>
      <c r="DA124" s="1116"/>
      <c r="DB124" s="1116"/>
      <c r="DC124" s="1116"/>
      <c r="DD124" s="1116"/>
      <c r="DE124" s="1116"/>
      <c r="DF124" s="1117"/>
      <c r="DG124" s="1100" t="s">
        <v>136</v>
      </c>
      <c r="DH124" s="1079"/>
      <c r="DI124" s="1079"/>
      <c r="DJ124" s="1079"/>
      <c r="DK124" s="1080"/>
      <c r="DL124" s="1078" t="s">
        <v>136</v>
      </c>
      <c r="DM124" s="1079"/>
      <c r="DN124" s="1079"/>
      <c r="DO124" s="1079"/>
      <c r="DP124" s="1080"/>
      <c r="DQ124" s="1078" t="s">
        <v>136</v>
      </c>
      <c r="DR124" s="1079"/>
      <c r="DS124" s="1079"/>
      <c r="DT124" s="1079"/>
      <c r="DU124" s="1080"/>
      <c r="DV124" s="1081" t="s">
        <v>136</v>
      </c>
      <c r="DW124" s="1082"/>
      <c r="DX124" s="1082"/>
      <c r="DY124" s="1082"/>
      <c r="DZ124" s="1083"/>
    </row>
    <row r="125" spans="1:130" s="245" customFormat="1" ht="26.25" customHeight="1" x14ac:dyDescent="0.15">
      <c r="A125" s="1154"/>
      <c r="B125" s="1041"/>
      <c r="C125" s="1011" t="s">
        <v>461</v>
      </c>
      <c r="D125" s="1012"/>
      <c r="E125" s="1012"/>
      <c r="F125" s="1012"/>
      <c r="G125" s="1012"/>
      <c r="H125" s="1012"/>
      <c r="I125" s="1012"/>
      <c r="J125" s="1012"/>
      <c r="K125" s="1012"/>
      <c r="L125" s="1012"/>
      <c r="M125" s="1012"/>
      <c r="N125" s="1012"/>
      <c r="O125" s="1012"/>
      <c r="P125" s="1012"/>
      <c r="Q125" s="1012"/>
      <c r="R125" s="1012"/>
      <c r="S125" s="1012"/>
      <c r="T125" s="1012"/>
      <c r="U125" s="1012"/>
      <c r="V125" s="1012"/>
      <c r="W125" s="1012"/>
      <c r="X125" s="1012"/>
      <c r="Y125" s="1012"/>
      <c r="Z125" s="1013"/>
      <c r="AA125" s="1053" t="s">
        <v>136</v>
      </c>
      <c r="AB125" s="1054"/>
      <c r="AC125" s="1054"/>
      <c r="AD125" s="1054"/>
      <c r="AE125" s="1055"/>
      <c r="AF125" s="1056" t="s">
        <v>136</v>
      </c>
      <c r="AG125" s="1054"/>
      <c r="AH125" s="1054"/>
      <c r="AI125" s="1054"/>
      <c r="AJ125" s="1055"/>
      <c r="AK125" s="1056" t="s">
        <v>136</v>
      </c>
      <c r="AL125" s="1054"/>
      <c r="AM125" s="1054"/>
      <c r="AN125" s="1054"/>
      <c r="AO125" s="1055"/>
      <c r="AP125" s="1057" t="s">
        <v>136</v>
      </c>
      <c r="AQ125" s="1058"/>
      <c r="AR125" s="1058"/>
      <c r="AS125" s="1058"/>
      <c r="AT125" s="1059"/>
      <c r="AU125" s="277"/>
      <c r="AV125" s="278"/>
      <c r="AW125" s="278"/>
      <c r="AX125" s="278"/>
      <c r="AY125" s="278"/>
      <c r="AZ125" s="278"/>
      <c r="BA125" s="278"/>
      <c r="BB125" s="278"/>
      <c r="BC125" s="278"/>
      <c r="BD125" s="278"/>
      <c r="BE125" s="278"/>
      <c r="BF125" s="278"/>
      <c r="BG125" s="278"/>
      <c r="BH125" s="278"/>
      <c r="BI125" s="278"/>
      <c r="BJ125" s="278"/>
      <c r="BK125" s="278"/>
      <c r="BL125" s="278"/>
      <c r="BM125" s="278"/>
      <c r="BN125" s="278"/>
      <c r="BO125" s="278"/>
      <c r="BP125" s="278"/>
      <c r="BQ125" s="279"/>
      <c r="BR125" s="279"/>
      <c r="BS125" s="279"/>
      <c r="BT125" s="279"/>
      <c r="BU125" s="279"/>
      <c r="BV125" s="279"/>
      <c r="BW125" s="279"/>
      <c r="BX125" s="279"/>
      <c r="BY125" s="279"/>
      <c r="BZ125" s="279"/>
      <c r="CA125" s="279"/>
      <c r="CB125" s="279"/>
      <c r="CC125" s="279"/>
      <c r="CD125" s="279"/>
      <c r="CE125" s="279"/>
      <c r="CF125" s="279"/>
      <c r="CG125" s="279"/>
      <c r="CH125" s="279"/>
      <c r="CI125" s="279"/>
      <c r="CJ125" s="280"/>
      <c r="CK125" s="1118" t="s">
        <v>473</v>
      </c>
      <c r="CL125" s="1103"/>
      <c r="CM125" s="1103"/>
      <c r="CN125" s="1103"/>
      <c r="CO125" s="1104"/>
      <c r="CP125" s="1035" t="s">
        <v>474</v>
      </c>
      <c r="CQ125" s="984"/>
      <c r="CR125" s="984"/>
      <c r="CS125" s="984"/>
      <c r="CT125" s="984"/>
      <c r="CU125" s="984"/>
      <c r="CV125" s="984"/>
      <c r="CW125" s="984"/>
      <c r="CX125" s="984"/>
      <c r="CY125" s="984"/>
      <c r="CZ125" s="984"/>
      <c r="DA125" s="984"/>
      <c r="DB125" s="984"/>
      <c r="DC125" s="984"/>
      <c r="DD125" s="984"/>
      <c r="DE125" s="984"/>
      <c r="DF125" s="985"/>
      <c r="DG125" s="1021" t="s">
        <v>136</v>
      </c>
      <c r="DH125" s="1022"/>
      <c r="DI125" s="1022"/>
      <c r="DJ125" s="1022"/>
      <c r="DK125" s="1022"/>
      <c r="DL125" s="1022" t="s">
        <v>136</v>
      </c>
      <c r="DM125" s="1022"/>
      <c r="DN125" s="1022"/>
      <c r="DO125" s="1022"/>
      <c r="DP125" s="1022"/>
      <c r="DQ125" s="1022" t="s">
        <v>136</v>
      </c>
      <c r="DR125" s="1022"/>
      <c r="DS125" s="1022"/>
      <c r="DT125" s="1022"/>
      <c r="DU125" s="1022"/>
      <c r="DV125" s="1023" t="s">
        <v>136</v>
      </c>
      <c r="DW125" s="1023"/>
      <c r="DX125" s="1023"/>
      <c r="DY125" s="1023"/>
      <c r="DZ125" s="1024"/>
    </row>
    <row r="126" spans="1:130" s="245" customFormat="1" ht="26.25" customHeight="1" thickBot="1" x14ac:dyDescent="0.2">
      <c r="A126" s="1154"/>
      <c r="B126" s="1041"/>
      <c r="C126" s="1011" t="s">
        <v>463</v>
      </c>
      <c r="D126" s="1012"/>
      <c r="E126" s="1012"/>
      <c r="F126" s="1012"/>
      <c r="G126" s="1012"/>
      <c r="H126" s="1012"/>
      <c r="I126" s="1012"/>
      <c r="J126" s="1012"/>
      <c r="K126" s="1012"/>
      <c r="L126" s="1012"/>
      <c r="M126" s="1012"/>
      <c r="N126" s="1012"/>
      <c r="O126" s="1012"/>
      <c r="P126" s="1012"/>
      <c r="Q126" s="1012"/>
      <c r="R126" s="1012"/>
      <c r="S126" s="1012"/>
      <c r="T126" s="1012"/>
      <c r="U126" s="1012"/>
      <c r="V126" s="1012"/>
      <c r="W126" s="1012"/>
      <c r="X126" s="1012"/>
      <c r="Y126" s="1012"/>
      <c r="Z126" s="1013"/>
      <c r="AA126" s="1053" t="s">
        <v>136</v>
      </c>
      <c r="AB126" s="1054"/>
      <c r="AC126" s="1054"/>
      <c r="AD126" s="1054"/>
      <c r="AE126" s="1055"/>
      <c r="AF126" s="1056" t="s">
        <v>136</v>
      </c>
      <c r="AG126" s="1054"/>
      <c r="AH126" s="1054"/>
      <c r="AI126" s="1054"/>
      <c r="AJ126" s="1055"/>
      <c r="AK126" s="1056" t="s">
        <v>136</v>
      </c>
      <c r="AL126" s="1054"/>
      <c r="AM126" s="1054"/>
      <c r="AN126" s="1054"/>
      <c r="AO126" s="1055"/>
      <c r="AP126" s="1057" t="s">
        <v>136</v>
      </c>
      <c r="AQ126" s="1058"/>
      <c r="AR126" s="1058"/>
      <c r="AS126" s="1058"/>
      <c r="AT126" s="1059"/>
      <c r="AU126" s="281"/>
      <c r="AV126" s="281"/>
      <c r="AW126" s="281"/>
      <c r="AX126" s="281"/>
      <c r="AY126" s="281"/>
      <c r="AZ126" s="281"/>
      <c r="BA126" s="281"/>
      <c r="BB126" s="281"/>
      <c r="BC126" s="281"/>
      <c r="BD126" s="281"/>
      <c r="BE126" s="281"/>
      <c r="BF126" s="281"/>
      <c r="BG126" s="281"/>
      <c r="BH126" s="281"/>
      <c r="BI126" s="281"/>
      <c r="BJ126" s="281"/>
      <c r="BK126" s="281"/>
      <c r="BL126" s="281"/>
      <c r="BM126" s="281"/>
      <c r="BN126" s="281"/>
      <c r="BO126" s="281"/>
      <c r="BP126" s="281"/>
      <c r="BQ126" s="281"/>
      <c r="BR126" s="281"/>
      <c r="BS126" s="281"/>
      <c r="BT126" s="281"/>
      <c r="BU126" s="281"/>
      <c r="BV126" s="281"/>
      <c r="BW126" s="281"/>
      <c r="BX126" s="281"/>
      <c r="BY126" s="281"/>
      <c r="BZ126" s="281"/>
      <c r="CA126" s="281"/>
      <c r="CB126" s="281"/>
      <c r="CC126" s="281"/>
      <c r="CD126" s="282"/>
      <c r="CE126" s="282"/>
      <c r="CF126" s="282"/>
      <c r="CG126" s="279"/>
      <c r="CH126" s="279"/>
      <c r="CI126" s="279"/>
      <c r="CJ126" s="280"/>
      <c r="CK126" s="1119"/>
      <c r="CL126" s="1106"/>
      <c r="CM126" s="1106"/>
      <c r="CN126" s="1106"/>
      <c r="CO126" s="1107"/>
      <c r="CP126" s="1044" t="s">
        <v>475</v>
      </c>
      <c r="CQ126" s="1045"/>
      <c r="CR126" s="1045"/>
      <c r="CS126" s="1045"/>
      <c r="CT126" s="1045"/>
      <c r="CU126" s="1045"/>
      <c r="CV126" s="1045"/>
      <c r="CW126" s="1045"/>
      <c r="CX126" s="1045"/>
      <c r="CY126" s="1045"/>
      <c r="CZ126" s="1045"/>
      <c r="DA126" s="1045"/>
      <c r="DB126" s="1045"/>
      <c r="DC126" s="1045"/>
      <c r="DD126" s="1045"/>
      <c r="DE126" s="1045"/>
      <c r="DF126" s="1046"/>
      <c r="DG126" s="1014" t="s">
        <v>136</v>
      </c>
      <c r="DH126" s="1015"/>
      <c r="DI126" s="1015"/>
      <c r="DJ126" s="1015"/>
      <c r="DK126" s="1015"/>
      <c r="DL126" s="1015" t="s">
        <v>136</v>
      </c>
      <c r="DM126" s="1015"/>
      <c r="DN126" s="1015"/>
      <c r="DO126" s="1015"/>
      <c r="DP126" s="1015"/>
      <c r="DQ126" s="1015" t="s">
        <v>136</v>
      </c>
      <c r="DR126" s="1015"/>
      <c r="DS126" s="1015"/>
      <c r="DT126" s="1015"/>
      <c r="DU126" s="1015"/>
      <c r="DV126" s="1016" t="s">
        <v>136</v>
      </c>
      <c r="DW126" s="1016"/>
      <c r="DX126" s="1016"/>
      <c r="DY126" s="1016"/>
      <c r="DZ126" s="1017"/>
    </row>
    <row r="127" spans="1:130" s="245" customFormat="1" ht="26.25" customHeight="1" x14ac:dyDescent="0.15">
      <c r="A127" s="1155"/>
      <c r="B127" s="1043"/>
      <c r="C127" s="1097" t="s">
        <v>476</v>
      </c>
      <c r="D127" s="1098"/>
      <c r="E127" s="1098"/>
      <c r="F127" s="1098"/>
      <c r="G127" s="1098"/>
      <c r="H127" s="1098"/>
      <c r="I127" s="1098"/>
      <c r="J127" s="1098"/>
      <c r="K127" s="1098"/>
      <c r="L127" s="1098"/>
      <c r="M127" s="1098"/>
      <c r="N127" s="1098"/>
      <c r="O127" s="1098"/>
      <c r="P127" s="1098"/>
      <c r="Q127" s="1098"/>
      <c r="R127" s="1098"/>
      <c r="S127" s="1098"/>
      <c r="T127" s="1098"/>
      <c r="U127" s="1098"/>
      <c r="V127" s="1098"/>
      <c r="W127" s="1098"/>
      <c r="X127" s="1098"/>
      <c r="Y127" s="1098"/>
      <c r="Z127" s="1099"/>
      <c r="AA127" s="1053" t="s">
        <v>136</v>
      </c>
      <c r="AB127" s="1054"/>
      <c r="AC127" s="1054"/>
      <c r="AD127" s="1054"/>
      <c r="AE127" s="1055"/>
      <c r="AF127" s="1056" t="s">
        <v>136</v>
      </c>
      <c r="AG127" s="1054"/>
      <c r="AH127" s="1054"/>
      <c r="AI127" s="1054"/>
      <c r="AJ127" s="1055"/>
      <c r="AK127" s="1056" t="s">
        <v>136</v>
      </c>
      <c r="AL127" s="1054"/>
      <c r="AM127" s="1054"/>
      <c r="AN127" s="1054"/>
      <c r="AO127" s="1055"/>
      <c r="AP127" s="1057" t="s">
        <v>136</v>
      </c>
      <c r="AQ127" s="1058"/>
      <c r="AR127" s="1058"/>
      <c r="AS127" s="1058"/>
      <c r="AT127" s="1059"/>
      <c r="AU127" s="281"/>
      <c r="AV127" s="281"/>
      <c r="AW127" s="281"/>
      <c r="AX127" s="1127" t="s">
        <v>477</v>
      </c>
      <c r="AY127" s="1128"/>
      <c r="AZ127" s="1128"/>
      <c r="BA127" s="1128"/>
      <c r="BB127" s="1128"/>
      <c r="BC127" s="1128"/>
      <c r="BD127" s="1128"/>
      <c r="BE127" s="1129"/>
      <c r="BF127" s="1130" t="s">
        <v>478</v>
      </c>
      <c r="BG127" s="1128"/>
      <c r="BH127" s="1128"/>
      <c r="BI127" s="1128"/>
      <c r="BJ127" s="1128"/>
      <c r="BK127" s="1128"/>
      <c r="BL127" s="1129"/>
      <c r="BM127" s="1130" t="s">
        <v>479</v>
      </c>
      <c r="BN127" s="1128"/>
      <c r="BO127" s="1128"/>
      <c r="BP127" s="1128"/>
      <c r="BQ127" s="1128"/>
      <c r="BR127" s="1128"/>
      <c r="BS127" s="1129"/>
      <c r="BT127" s="1130" t="s">
        <v>480</v>
      </c>
      <c r="BU127" s="1128"/>
      <c r="BV127" s="1128"/>
      <c r="BW127" s="1128"/>
      <c r="BX127" s="1128"/>
      <c r="BY127" s="1128"/>
      <c r="BZ127" s="1152"/>
      <c r="CA127" s="281"/>
      <c r="CB127" s="281"/>
      <c r="CC127" s="281"/>
      <c r="CD127" s="282"/>
      <c r="CE127" s="282"/>
      <c r="CF127" s="282"/>
      <c r="CG127" s="279"/>
      <c r="CH127" s="279"/>
      <c r="CI127" s="279"/>
      <c r="CJ127" s="280"/>
      <c r="CK127" s="1119"/>
      <c r="CL127" s="1106"/>
      <c r="CM127" s="1106"/>
      <c r="CN127" s="1106"/>
      <c r="CO127" s="1107"/>
      <c r="CP127" s="1044" t="s">
        <v>481</v>
      </c>
      <c r="CQ127" s="1045"/>
      <c r="CR127" s="1045"/>
      <c r="CS127" s="1045"/>
      <c r="CT127" s="1045"/>
      <c r="CU127" s="1045"/>
      <c r="CV127" s="1045"/>
      <c r="CW127" s="1045"/>
      <c r="CX127" s="1045"/>
      <c r="CY127" s="1045"/>
      <c r="CZ127" s="1045"/>
      <c r="DA127" s="1045"/>
      <c r="DB127" s="1045"/>
      <c r="DC127" s="1045"/>
      <c r="DD127" s="1045"/>
      <c r="DE127" s="1045"/>
      <c r="DF127" s="1046"/>
      <c r="DG127" s="1014" t="s">
        <v>136</v>
      </c>
      <c r="DH127" s="1015"/>
      <c r="DI127" s="1015"/>
      <c r="DJ127" s="1015"/>
      <c r="DK127" s="1015"/>
      <c r="DL127" s="1015" t="s">
        <v>136</v>
      </c>
      <c r="DM127" s="1015"/>
      <c r="DN127" s="1015"/>
      <c r="DO127" s="1015"/>
      <c r="DP127" s="1015"/>
      <c r="DQ127" s="1015" t="s">
        <v>136</v>
      </c>
      <c r="DR127" s="1015"/>
      <c r="DS127" s="1015"/>
      <c r="DT127" s="1015"/>
      <c r="DU127" s="1015"/>
      <c r="DV127" s="1016" t="s">
        <v>136</v>
      </c>
      <c r="DW127" s="1016"/>
      <c r="DX127" s="1016"/>
      <c r="DY127" s="1016"/>
      <c r="DZ127" s="1017"/>
    </row>
    <row r="128" spans="1:130" s="245" customFormat="1" ht="26.25" customHeight="1" thickBot="1" x14ac:dyDescent="0.2">
      <c r="A128" s="1138" t="s">
        <v>482</v>
      </c>
      <c r="B128" s="1139"/>
      <c r="C128" s="1139"/>
      <c r="D128" s="1139"/>
      <c r="E128" s="1139"/>
      <c r="F128" s="1139"/>
      <c r="G128" s="1139"/>
      <c r="H128" s="1139"/>
      <c r="I128" s="1139"/>
      <c r="J128" s="1139"/>
      <c r="K128" s="1139"/>
      <c r="L128" s="1139"/>
      <c r="M128" s="1139"/>
      <c r="N128" s="1139"/>
      <c r="O128" s="1139"/>
      <c r="P128" s="1139"/>
      <c r="Q128" s="1139"/>
      <c r="R128" s="1139"/>
      <c r="S128" s="1139"/>
      <c r="T128" s="1139"/>
      <c r="U128" s="1139"/>
      <c r="V128" s="1139"/>
      <c r="W128" s="1140" t="s">
        <v>483</v>
      </c>
      <c r="X128" s="1140"/>
      <c r="Y128" s="1140"/>
      <c r="Z128" s="1141"/>
      <c r="AA128" s="1142" t="s">
        <v>136</v>
      </c>
      <c r="AB128" s="1143"/>
      <c r="AC128" s="1143"/>
      <c r="AD128" s="1143"/>
      <c r="AE128" s="1144"/>
      <c r="AF128" s="1145" t="s">
        <v>136</v>
      </c>
      <c r="AG128" s="1143"/>
      <c r="AH128" s="1143"/>
      <c r="AI128" s="1143"/>
      <c r="AJ128" s="1144"/>
      <c r="AK128" s="1145" t="s">
        <v>136</v>
      </c>
      <c r="AL128" s="1143"/>
      <c r="AM128" s="1143"/>
      <c r="AN128" s="1143"/>
      <c r="AO128" s="1144"/>
      <c r="AP128" s="1146"/>
      <c r="AQ128" s="1147"/>
      <c r="AR128" s="1147"/>
      <c r="AS128" s="1147"/>
      <c r="AT128" s="1148"/>
      <c r="AU128" s="281"/>
      <c r="AV128" s="281"/>
      <c r="AW128" s="281"/>
      <c r="AX128" s="983" t="s">
        <v>484</v>
      </c>
      <c r="AY128" s="984"/>
      <c r="AZ128" s="984"/>
      <c r="BA128" s="984"/>
      <c r="BB128" s="984"/>
      <c r="BC128" s="984"/>
      <c r="BD128" s="984"/>
      <c r="BE128" s="985"/>
      <c r="BF128" s="1149" t="s">
        <v>136</v>
      </c>
      <c r="BG128" s="1150"/>
      <c r="BH128" s="1150"/>
      <c r="BI128" s="1150"/>
      <c r="BJ128" s="1150"/>
      <c r="BK128" s="1150"/>
      <c r="BL128" s="1151"/>
      <c r="BM128" s="1149">
        <v>15</v>
      </c>
      <c r="BN128" s="1150"/>
      <c r="BO128" s="1150"/>
      <c r="BP128" s="1150"/>
      <c r="BQ128" s="1150"/>
      <c r="BR128" s="1150"/>
      <c r="BS128" s="1151"/>
      <c r="BT128" s="1149">
        <v>20</v>
      </c>
      <c r="BU128" s="1150"/>
      <c r="BV128" s="1150"/>
      <c r="BW128" s="1150"/>
      <c r="BX128" s="1150"/>
      <c r="BY128" s="1150"/>
      <c r="BZ128" s="1174"/>
      <c r="CA128" s="282"/>
      <c r="CB128" s="282"/>
      <c r="CC128" s="282"/>
      <c r="CD128" s="282"/>
      <c r="CE128" s="282"/>
      <c r="CF128" s="282"/>
      <c r="CG128" s="279"/>
      <c r="CH128" s="279"/>
      <c r="CI128" s="279"/>
      <c r="CJ128" s="280"/>
      <c r="CK128" s="1120"/>
      <c r="CL128" s="1121"/>
      <c r="CM128" s="1121"/>
      <c r="CN128" s="1121"/>
      <c r="CO128" s="1122"/>
      <c r="CP128" s="1131" t="s">
        <v>485</v>
      </c>
      <c r="CQ128" s="1132"/>
      <c r="CR128" s="1132"/>
      <c r="CS128" s="1132"/>
      <c r="CT128" s="1132"/>
      <c r="CU128" s="1132"/>
      <c r="CV128" s="1132"/>
      <c r="CW128" s="1132"/>
      <c r="CX128" s="1132"/>
      <c r="CY128" s="1132"/>
      <c r="CZ128" s="1132"/>
      <c r="DA128" s="1132"/>
      <c r="DB128" s="1132"/>
      <c r="DC128" s="1132"/>
      <c r="DD128" s="1132"/>
      <c r="DE128" s="1132"/>
      <c r="DF128" s="1133"/>
      <c r="DG128" s="1134" t="s">
        <v>136</v>
      </c>
      <c r="DH128" s="1135"/>
      <c r="DI128" s="1135"/>
      <c r="DJ128" s="1135"/>
      <c r="DK128" s="1135"/>
      <c r="DL128" s="1135" t="s">
        <v>136</v>
      </c>
      <c r="DM128" s="1135"/>
      <c r="DN128" s="1135"/>
      <c r="DO128" s="1135"/>
      <c r="DP128" s="1135"/>
      <c r="DQ128" s="1135" t="s">
        <v>136</v>
      </c>
      <c r="DR128" s="1135"/>
      <c r="DS128" s="1135"/>
      <c r="DT128" s="1135"/>
      <c r="DU128" s="1135"/>
      <c r="DV128" s="1136" t="s">
        <v>136</v>
      </c>
      <c r="DW128" s="1136"/>
      <c r="DX128" s="1136"/>
      <c r="DY128" s="1136"/>
      <c r="DZ128" s="1137"/>
    </row>
    <row r="129" spans="1:131" s="245" customFormat="1" ht="26.25" customHeight="1" x14ac:dyDescent="0.15">
      <c r="A129" s="1025" t="s">
        <v>106</v>
      </c>
      <c r="B129" s="1026"/>
      <c r="C129" s="1026"/>
      <c r="D129" s="1026"/>
      <c r="E129" s="1026"/>
      <c r="F129" s="1026"/>
      <c r="G129" s="1026"/>
      <c r="H129" s="1026"/>
      <c r="I129" s="1026"/>
      <c r="J129" s="1026"/>
      <c r="K129" s="1026"/>
      <c r="L129" s="1026"/>
      <c r="M129" s="1026"/>
      <c r="N129" s="1026"/>
      <c r="O129" s="1026"/>
      <c r="P129" s="1026"/>
      <c r="Q129" s="1026"/>
      <c r="R129" s="1026"/>
      <c r="S129" s="1026"/>
      <c r="T129" s="1026"/>
      <c r="U129" s="1026"/>
      <c r="V129" s="1026"/>
      <c r="W129" s="1168" t="s">
        <v>486</v>
      </c>
      <c r="X129" s="1169"/>
      <c r="Y129" s="1169"/>
      <c r="Z129" s="1170"/>
      <c r="AA129" s="1053">
        <v>4165875</v>
      </c>
      <c r="AB129" s="1054"/>
      <c r="AC129" s="1054"/>
      <c r="AD129" s="1054"/>
      <c r="AE129" s="1055"/>
      <c r="AF129" s="1056">
        <v>4234698</v>
      </c>
      <c r="AG129" s="1054"/>
      <c r="AH129" s="1054"/>
      <c r="AI129" s="1054"/>
      <c r="AJ129" s="1055"/>
      <c r="AK129" s="1056">
        <v>4248114</v>
      </c>
      <c r="AL129" s="1054"/>
      <c r="AM129" s="1054"/>
      <c r="AN129" s="1054"/>
      <c r="AO129" s="1055"/>
      <c r="AP129" s="1171"/>
      <c r="AQ129" s="1172"/>
      <c r="AR129" s="1172"/>
      <c r="AS129" s="1172"/>
      <c r="AT129" s="1173"/>
      <c r="AU129" s="283"/>
      <c r="AV129" s="283"/>
      <c r="AW129" s="283"/>
      <c r="AX129" s="1162" t="s">
        <v>487</v>
      </c>
      <c r="AY129" s="1045"/>
      <c r="AZ129" s="1045"/>
      <c r="BA129" s="1045"/>
      <c r="BB129" s="1045"/>
      <c r="BC129" s="1045"/>
      <c r="BD129" s="1045"/>
      <c r="BE129" s="1046"/>
      <c r="BF129" s="1163" t="s">
        <v>136</v>
      </c>
      <c r="BG129" s="1164"/>
      <c r="BH129" s="1164"/>
      <c r="BI129" s="1164"/>
      <c r="BJ129" s="1164"/>
      <c r="BK129" s="1164"/>
      <c r="BL129" s="1165"/>
      <c r="BM129" s="1163">
        <v>20</v>
      </c>
      <c r="BN129" s="1164"/>
      <c r="BO129" s="1164"/>
      <c r="BP129" s="1164"/>
      <c r="BQ129" s="1164"/>
      <c r="BR129" s="1164"/>
      <c r="BS129" s="1165"/>
      <c r="BT129" s="1163">
        <v>30</v>
      </c>
      <c r="BU129" s="1166"/>
      <c r="BV129" s="1166"/>
      <c r="BW129" s="1166"/>
      <c r="BX129" s="1166"/>
      <c r="BY129" s="1166"/>
      <c r="BZ129" s="1167"/>
      <c r="CA129" s="284"/>
      <c r="CB129" s="284"/>
      <c r="CC129" s="284"/>
      <c r="CD129" s="284"/>
      <c r="CE129" s="284"/>
      <c r="CF129" s="284"/>
      <c r="CG129" s="284"/>
      <c r="CH129" s="284"/>
      <c r="CI129" s="284"/>
      <c r="CJ129" s="284"/>
      <c r="CK129" s="284"/>
      <c r="CL129" s="284"/>
      <c r="CM129" s="284"/>
      <c r="CN129" s="284"/>
      <c r="CO129" s="284"/>
      <c r="CP129" s="284"/>
      <c r="CQ129" s="284"/>
      <c r="CR129" s="284"/>
      <c r="CS129" s="284"/>
      <c r="CT129" s="284"/>
      <c r="CU129" s="284"/>
      <c r="CV129" s="284"/>
      <c r="CW129" s="284"/>
      <c r="CX129" s="284"/>
      <c r="CY129" s="284"/>
      <c r="CZ129" s="284"/>
      <c r="DA129" s="284"/>
      <c r="DB129" s="284"/>
      <c r="DC129" s="284"/>
      <c r="DD129" s="284"/>
      <c r="DE129" s="284"/>
      <c r="DF129" s="284"/>
      <c r="DG129" s="284"/>
      <c r="DH129" s="284"/>
      <c r="DI129" s="284"/>
      <c r="DJ129" s="284"/>
      <c r="DK129" s="284"/>
      <c r="DL129" s="284"/>
      <c r="DM129" s="284"/>
      <c r="DN129" s="284"/>
      <c r="DO129" s="284"/>
      <c r="DP129" s="252"/>
      <c r="DQ129" s="252"/>
      <c r="DR129" s="252"/>
      <c r="DS129" s="252"/>
      <c r="DT129" s="252"/>
      <c r="DU129" s="252"/>
      <c r="DV129" s="252"/>
      <c r="DW129" s="252"/>
      <c r="DX129" s="252"/>
      <c r="DY129" s="252"/>
      <c r="DZ129" s="256"/>
    </row>
    <row r="130" spans="1:131" s="245" customFormat="1" ht="26.25" customHeight="1" x14ac:dyDescent="0.15">
      <c r="A130" s="1025" t="s">
        <v>488</v>
      </c>
      <c r="B130" s="1026"/>
      <c r="C130" s="1026"/>
      <c r="D130" s="1026"/>
      <c r="E130" s="1026"/>
      <c r="F130" s="1026"/>
      <c r="G130" s="1026"/>
      <c r="H130" s="1026"/>
      <c r="I130" s="1026"/>
      <c r="J130" s="1026"/>
      <c r="K130" s="1026"/>
      <c r="L130" s="1026"/>
      <c r="M130" s="1026"/>
      <c r="N130" s="1026"/>
      <c r="O130" s="1026"/>
      <c r="P130" s="1026"/>
      <c r="Q130" s="1026"/>
      <c r="R130" s="1026"/>
      <c r="S130" s="1026"/>
      <c r="T130" s="1026"/>
      <c r="U130" s="1026"/>
      <c r="V130" s="1026"/>
      <c r="W130" s="1168" t="s">
        <v>489</v>
      </c>
      <c r="X130" s="1169"/>
      <c r="Y130" s="1169"/>
      <c r="Z130" s="1170"/>
      <c r="AA130" s="1053">
        <v>648486</v>
      </c>
      <c r="AB130" s="1054"/>
      <c r="AC130" s="1054"/>
      <c r="AD130" s="1054"/>
      <c r="AE130" s="1055"/>
      <c r="AF130" s="1056">
        <v>651374</v>
      </c>
      <c r="AG130" s="1054"/>
      <c r="AH130" s="1054"/>
      <c r="AI130" s="1054"/>
      <c r="AJ130" s="1055"/>
      <c r="AK130" s="1056">
        <v>642350</v>
      </c>
      <c r="AL130" s="1054"/>
      <c r="AM130" s="1054"/>
      <c r="AN130" s="1054"/>
      <c r="AO130" s="1055"/>
      <c r="AP130" s="1171"/>
      <c r="AQ130" s="1172"/>
      <c r="AR130" s="1172"/>
      <c r="AS130" s="1172"/>
      <c r="AT130" s="1173"/>
      <c r="AU130" s="283"/>
      <c r="AV130" s="283"/>
      <c r="AW130" s="283"/>
      <c r="AX130" s="1162" t="s">
        <v>490</v>
      </c>
      <c r="AY130" s="1045"/>
      <c r="AZ130" s="1045"/>
      <c r="BA130" s="1045"/>
      <c r="BB130" s="1045"/>
      <c r="BC130" s="1045"/>
      <c r="BD130" s="1045"/>
      <c r="BE130" s="1046"/>
      <c r="BF130" s="1199">
        <v>10.9</v>
      </c>
      <c r="BG130" s="1200"/>
      <c r="BH130" s="1200"/>
      <c r="BI130" s="1200"/>
      <c r="BJ130" s="1200"/>
      <c r="BK130" s="1200"/>
      <c r="BL130" s="1201"/>
      <c r="BM130" s="1199">
        <v>25</v>
      </c>
      <c r="BN130" s="1200"/>
      <c r="BO130" s="1200"/>
      <c r="BP130" s="1200"/>
      <c r="BQ130" s="1200"/>
      <c r="BR130" s="1200"/>
      <c r="BS130" s="1201"/>
      <c r="BT130" s="1199">
        <v>35</v>
      </c>
      <c r="BU130" s="1202"/>
      <c r="BV130" s="1202"/>
      <c r="BW130" s="1202"/>
      <c r="BX130" s="1202"/>
      <c r="BY130" s="1202"/>
      <c r="BZ130" s="1203"/>
      <c r="CA130" s="284"/>
      <c r="CB130" s="284"/>
      <c r="CC130" s="284"/>
      <c r="CD130" s="284"/>
      <c r="CE130" s="284"/>
      <c r="CF130" s="284"/>
      <c r="CG130" s="284"/>
      <c r="CH130" s="284"/>
      <c r="CI130" s="284"/>
      <c r="CJ130" s="284"/>
      <c r="CK130" s="284"/>
      <c r="CL130" s="284"/>
      <c r="CM130" s="284"/>
      <c r="CN130" s="284"/>
      <c r="CO130" s="284"/>
      <c r="CP130" s="284"/>
      <c r="CQ130" s="284"/>
      <c r="CR130" s="284"/>
      <c r="CS130" s="284"/>
      <c r="CT130" s="284"/>
      <c r="CU130" s="284"/>
      <c r="CV130" s="284"/>
      <c r="CW130" s="284"/>
      <c r="CX130" s="284"/>
      <c r="CY130" s="284"/>
      <c r="CZ130" s="284"/>
      <c r="DA130" s="284"/>
      <c r="DB130" s="284"/>
      <c r="DC130" s="284"/>
      <c r="DD130" s="284"/>
      <c r="DE130" s="284"/>
      <c r="DF130" s="284"/>
      <c r="DG130" s="284"/>
      <c r="DH130" s="284"/>
      <c r="DI130" s="284"/>
      <c r="DJ130" s="284"/>
      <c r="DK130" s="284"/>
      <c r="DL130" s="284"/>
      <c r="DM130" s="284"/>
      <c r="DN130" s="284"/>
      <c r="DO130" s="284"/>
      <c r="DP130" s="252"/>
      <c r="DQ130" s="252"/>
      <c r="DR130" s="252"/>
      <c r="DS130" s="252"/>
      <c r="DT130" s="252"/>
      <c r="DU130" s="252"/>
      <c r="DV130" s="252"/>
      <c r="DW130" s="252"/>
      <c r="DX130" s="252"/>
      <c r="DY130" s="252"/>
      <c r="DZ130" s="256"/>
    </row>
    <row r="131" spans="1:131" s="245" customFormat="1" ht="26.25" customHeight="1" thickBot="1" x14ac:dyDescent="0.2">
      <c r="A131" s="1204"/>
      <c r="B131" s="1205"/>
      <c r="C131" s="1205"/>
      <c r="D131" s="1205"/>
      <c r="E131" s="1205"/>
      <c r="F131" s="1205"/>
      <c r="G131" s="1205"/>
      <c r="H131" s="1205"/>
      <c r="I131" s="1205"/>
      <c r="J131" s="1205"/>
      <c r="K131" s="1205"/>
      <c r="L131" s="1205"/>
      <c r="M131" s="1205"/>
      <c r="N131" s="1205"/>
      <c r="O131" s="1205"/>
      <c r="P131" s="1205"/>
      <c r="Q131" s="1205"/>
      <c r="R131" s="1205"/>
      <c r="S131" s="1205"/>
      <c r="T131" s="1205"/>
      <c r="U131" s="1205"/>
      <c r="V131" s="1205"/>
      <c r="W131" s="1206" t="s">
        <v>491</v>
      </c>
      <c r="X131" s="1207"/>
      <c r="Y131" s="1207"/>
      <c r="Z131" s="1208"/>
      <c r="AA131" s="1100">
        <v>3517389</v>
      </c>
      <c r="AB131" s="1079"/>
      <c r="AC131" s="1079"/>
      <c r="AD131" s="1079"/>
      <c r="AE131" s="1080"/>
      <c r="AF131" s="1078">
        <v>3583324</v>
      </c>
      <c r="AG131" s="1079"/>
      <c r="AH131" s="1079"/>
      <c r="AI131" s="1079"/>
      <c r="AJ131" s="1080"/>
      <c r="AK131" s="1078">
        <v>3605764</v>
      </c>
      <c r="AL131" s="1079"/>
      <c r="AM131" s="1079"/>
      <c r="AN131" s="1079"/>
      <c r="AO131" s="1080"/>
      <c r="AP131" s="1209"/>
      <c r="AQ131" s="1210"/>
      <c r="AR131" s="1210"/>
      <c r="AS131" s="1210"/>
      <c r="AT131" s="1211"/>
      <c r="AU131" s="283"/>
      <c r="AV131" s="283"/>
      <c r="AW131" s="283"/>
      <c r="AX131" s="1181" t="s">
        <v>492</v>
      </c>
      <c r="AY131" s="1132"/>
      <c r="AZ131" s="1132"/>
      <c r="BA131" s="1132"/>
      <c r="BB131" s="1132"/>
      <c r="BC131" s="1132"/>
      <c r="BD131" s="1132"/>
      <c r="BE131" s="1133"/>
      <c r="BF131" s="1182">
        <v>45.9</v>
      </c>
      <c r="BG131" s="1183"/>
      <c r="BH131" s="1183"/>
      <c r="BI131" s="1183"/>
      <c r="BJ131" s="1183"/>
      <c r="BK131" s="1183"/>
      <c r="BL131" s="1184"/>
      <c r="BM131" s="1182">
        <v>350</v>
      </c>
      <c r="BN131" s="1183"/>
      <c r="BO131" s="1183"/>
      <c r="BP131" s="1183"/>
      <c r="BQ131" s="1183"/>
      <c r="BR131" s="1183"/>
      <c r="BS131" s="1184"/>
      <c r="BT131" s="1185"/>
      <c r="BU131" s="1186"/>
      <c r="BV131" s="1186"/>
      <c r="BW131" s="1186"/>
      <c r="BX131" s="1186"/>
      <c r="BY131" s="1186"/>
      <c r="BZ131" s="1187"/>
      <c r="CA131" s="284"/>
      <c r="CB131" s="284"/>
      <c r="CC131" s="284"/>
      <c r="CD131" s="284"/>
      <c r="CE131" s="284"/>
      <c r="CF131" s="284"/>
      <c r="CG131" s="284"/>
      <c r="CH131" s="284"/>
      <c r="CI131" s="284"/>
      <c r="CJ131" s="284"/>
      <c r="CK131" s="284"/>
      <c r="CL131" s="284"/>
      <c r="CM131" s="284"/>
      <c r="CN131" s="284"/>
      <c r="CO131" s="284"/>
      <c r="CP131" s="284"/>
      <c r="CQ131" s="284"/>
      <c r="CR131" s="284"/>
      <c r="CS131" s="284"/>
      <c r="CT131" s="284"/>
      <c r="CU131" s="284"/>
      <c r="CV131" s="284"/>
      <c r="CW131" s="284"/>
      <c r="CX131" s="284"/>
      <c r="CY131" s="284"/>
      <c r="CZ131" s="284"/>
      <c r="DA131" s="284"/>
      <c r="DB131" s="284"/>
      <c r="DC131" s="284"/>
      <c r="DD131" s="284"/>
      <c r="DE131" s="284"/>
      <c r="DF131" s="284"/>
      <c r="DG131" s="284"/>
      <c r="DH131" s="284"/>
      <c r="DI131" s="284"/>
      <c r="DJ131" s="284"/>
      <c r="DK131" s="284"/>
      <c r="DL131" s="284"/>
      <c r="DM131" s="284"/>
      <c r="DN131" s="284"/>
      <c r="DO131" s="284"/>
      <c r="DP131" s="252"/>
      <c r="DQ131" s="252"/>
      <c r="DR131" s="252"/>
      <c r="DS131" s="252"/>
      <c r="DT131" s="252"/>
      <c r="DU131" s="252"/>
      <c r="DV131" s="252"/>
      <c r="DW131" s="252"/>
      <c r="DX131" s="252"/>
      <c r="DY131" s="252"/>
      <c r="DZ131" s="256"/>
    </row>
    <row r="132" spans="1:131" s="245" customFormat="1" ht="26.25" customHeight="1" x14ac:dyDescent="0.15">
      <c r="A132" s="1188" t="s">
        <v>493</v>
      </c>
      <c r="B132" s="1189"/>
      <c r="C132" s="1189"/>
      <c r="D132" s="1189"/>
      <c r="E132" s="1189"/>
      <c r="F132" s="1189"/>
      <c r="G132" s="1189"/>
      <c r="H132" s="1189"/>
      <c r="I132" s="1189"/>
      <c r="J132" s="1189"/>
      <c r="K132" s="1189"/>
      <c r="L132" s="1189"/>
      <c r="M132" s="1189"/>
      <c r="N132" s="1189"/>
      <c r="O132" s="1189"/>
      <c r="P132" s="1189"/>
      <c r="Q132" s="1189"/>
      <c r="R132" s="1189"/>
      <c r="S132" s="1189"/>
      <c r="T132" s="1189"/>
      <c r="U132" s="1189"/>
      <c r="V132" s="1192" t="s">
        <v>494</v>
      </c>
      <c r="W132" s="1192"/>
      <c r="X132" s="1192"/>
      <c r="Y132" s="1192"/>
      <c r="Z132" s="1193"/>
      <c r="AA132" s="1194">
        <v>10.468333189999999</v>
      </c>
      <c r="AB132" s="1195"/>
      <c r="AC132" s="1195"/>
      <c r="AD132" s="1195"/>
      <c r="AE132" s="1196"/>
      <c r="AF132" s="1197">
        <v>11.18654076</v>
      </c>
      <c r="AG132" s="1195"/>
      <c r="AH132" s="1195"/>
      <c r="AI132" s="1195"/>
      <c r="AJ132" s="1196"/>
      <c r="AK132" s="1197">
        <v>11.27383822</v>
      </c>
      <c r="AL132" s="1195"/>
      <c r="AM132" s="1195"/>
      <c r="AN132" s="1195"/>
      <c r="AO132" s="1196"/>
      <c r="AP132" s="1094"/>
      <c r="AQ132" s="1095"/>
      <c r="AR132" s="1095"/>
      <c r="AS132" s="1095"/>
      <c r="AT132" s="1198"/>
      <c r="AU132" s="285"/>
      <c r="AV132" s="286"/>
      <c r="AW132" s="286"/>
      <c r="AX132" s="252"/>
      <c r="AY132" s="252"/>
      <c r="AZ132" s="252"/>
      <c r="BA132" s="252"/>
      <c r="BB132" s="252"/>
      <c r="BC132" s="252"/>
      <c r="BD132" s="252"/>
      <c r="BE132" s="252"/>
      <c r="BF132" s="252"/>
      <c r="BG132" s="252"/>
      <c r="BH132" s="252"/>
      <c r="BI132" s="252"/>
      <c r="BJ132" s="252"/>
      <c r="BK132" s="252"/>
      <c r="BL132" s="252"/>
      <c r="BM132" s="252"/>
      <c r="BN132" s="252"/>
      <c r="BO132" s="252"/>
      <c r="BP132" s="252"/>
      <c r="BQ132" s="252"/>
      <c r="BR132" s="252"/>
      <c r="BS132" s="253"/>
      <c r="BT132" s="252"/>
      <c r="BU132" s="252"/>
      <c r="BV132" s="252"/>
      <c r="BW132" s="252"/>
      <c r="BX132" s="252"/>
      <c r="BY132" s="252"/>
      <c r="BZ132" s="252"/>
      <c r="CA132" s="284"/>
      <c r="CB132" s="284"/>
      <c r="CC132" s="284"/>
      <c r="CD132" s="284"/>
      <c r="CE132" s="284"/>
      <c r="CF132" s="284"/>
      <c r="CG132" s="284"/>
      <c r="CH132" s="284"/>
      <c r="CI132" s="284"/>
      <c r="CJ132" s="284"/>
      <c r="CK132" s="284"/>
      <c r="CL132" s="284"/>
      <c r="CM132" s="284"/>
      <c r="CN132" s="284"/>
      <c r="CO132" s="284"/>
      <c r="CP132" s="284"/>
      <c r="CQ132" s="284"/>
      <c r="CR132" s="284"/>
      <c r="CS132" s="284"/>
      <c r="CT132" s="284"/>
      <c r="CU132" s="284"/>
      <c r="CV132" s="284"/>
      <c r="CW132" s="284"/>
      <c r="CX132" s="284"/>
      <c r="CY132" s="284"/>
      <c r="CZ132" s="284"/>
      <c r="DA132" s="284"/>
      <c r="DB132" s="284"/>
      <c r="DC132" s="284"/>
      <c r="DD132" s="284"/>
      <c r="DE132" s="284"/>
      <c r="DF132" s="284"/>
      <c r="DG132" s="284"/>
      <c r="DH132" s="284"/>
      <c r="DI132" s="284"/>
      <c r="DJ132" s="284"/>
      <c r="DK132" s="284"/>
      <c r="DL132" s="284"/>
      <c r="DM132" s="284"/>
      <c r="DN132" s="284"/>
      <c r="DO132" s="284"/>
      <c r="DP132" s="256"/>
      <c r="DQ132" s="256"/>
      <c r="DR132" s="256"/>
      <c r="DS132" s="256"/>
      <c r="DT132" s="256"/>
      <c r="DU132" s="256"/>
      <c r="DV132" s="256"/>
      <c r="DW132" s="256"/>
      <c r="DX132" s="256"/>
      <c r="DY132" s="256"/>
      <c r="DZ132" s="256"/>
    </row>
    <row r="133" spans="1:131" s="245" customFormat="1" ht="26.25" customHeight="1" thickBot="1" x14ac:dyDescent="0.2">
      <c r="A133" s="1190"/>
      <c r="B133" s="1191"/>
      <c r="C133" s="1191"/>
      <c r="D133" s="1191"/>
      <c r="E133" s="1191"/>
      <c r="F133" s="1191"/>
      <c r="G133" s="1191"/>
      <c r="H133" s="1191"/>
      <c r="I133" s="1191"/>
      <c r="J133" s="1191"/>
      <c r="K133" s="1191"/>
      <c r="L133" s="1191"/>
      <c r="M133" s="1191"/>
      <c r="N133" s="1191"/>
      <c r="O133" s="1191"/>
      <c r="P133" s="1191"/>
      <c r="Q133" s="1191"/>
      <c r="R133" s="1191"/>
      <c r="S133" s="1191"/>
      <c r="T133" s="1191"/>
      <c r="U133" s="1191"/>
      <c r="V133" s="1175" t="s">
        <v>495</v>
      </c>
      <c r="W133" s="1175"/>
      <c r="X133" s="1175"/>
      <c r="Y133" s="1175"/>
      <c r="Z133" s="1176"/>
      <c r="AA133" s="1177">
        <v>10.7</v>
      </c>
      <c r="AB133" s="1178"/>
      <c r="AC133" s="1178"/>
      <c r="AD133" s="1178"/>
      <c r="AE133" s="1179"/>
      <c r="AF133" s="1177">
        <v>10.5</v>
      </c>
      <c r="AG133" s="1178"/>
      <c r="AH133" s="1178"/>
      <c r="AI133" s="1178"/>
      <c r="AJ133" s="1179"/>
      <c r="AK133" s="1177">
        <v>10.9</v>
      </c>
      <c r="AL133" s="1178"/>
      <c r="AM133" s="1178"/>
      <c r="AN133" s="1178"/>
      <c r="AO133" s="1179"/>
      <c r="AP133" s="1124"/>
      <c r="AQ133" s="1125"/>
      <c r="AR133" s="1125"/>
      <c r="AS133" s="1125"/>
      <c r="AT133" s="1180"/>
      <c r="AU133" s="286"/>
      <c r="AV133" s="286"/>
      <c r="AW133" s="286"/>
      <c r="AX133" s="286"/>
      <c r="AY133" s="286"/>
      <c r="AZ133" s="286"/>
      <c r="BA133" s="286"/>
      <c r="BB133" s="286"/>
      <c r="BC133" s="286"/>
      <c r="BD133" s="286"/>
      <c r="BE133" s="286"/>
      <c r="BF133" s="286"/>
      <c r="BG133" s="286"/>
      <c r="BH133" s="286"/>
      <c r="BI133" s="286"/>
      <c r="BJ133" s="286"/>
      <c r="BK133" s="286"/>
      <c r="BL133" s="286"/>
      <c r="BM133" s="286"/>
      <c r="BN133" s="284"/>
      <c r="BO133" s="284"/>
      <c r="BP133" s="284"/>
      <c r="BQ133" s="284"/>
      <c r="BR133" s="284"/>
      <c r="BS133" s="284"/>
      <c r="BT133" s="284"/>
      <c r="BU133" s="284"/>
      <c r="BV133" s="284"/>
      <c r="BW133" s="284"/>
      <c r="BX133" s="284"/>
      <c r="BY133" s="284"/>
      <c r="BZ133" s="284"/>
      <c r="CA133" s="284"/>
      <c r="CB133" s="284"/>
      <c r="CC133" s="284"/>
      <c r="CD133" s="284"/>
      <c r="CE133" s="284"/>
      <c r="CF133" s="284"/>
      <c r="CG133" s="284"/>
      <c r="CH133" s="284"/>
      <c r="CI133" s="284"/>
      <c r="CJ133" s="284"/>
      <c r="CK133" s="284"/>
      <c r="CL133" s="284"/>
      <c r="CM133" s="284"/>
      <c r="CN133" s="284"/>
      <c r="CO133" s="284"/>
      <c r="CP133" s="284"/>
      <c r="CQ133" s="284"/>
      <c r="CR133" s="284"/>
      <c r="CS133" s="284"/>
      <c r="CT133" s="284"/>
      <c r="CU133" s="284"/>
      <c r="CV133" s="284"/>
      <c r="CW133" s="284"/>
      <c r="CX133" s="284"/>
      <c r="CY133" s="284"/>
      <c r="CZ133" s="284"/>
      <c r="DA133" s="284"/>
      <c r="DB133" s="284"/>
      <c r="DC133" s="284"/>
      <c r="DD133" s="284"/>
      <c r="DE133" s="284"/>
      <c r="DF133" s="284"/>
      <c r="DG133" s="284"/>
      <c r="DH133" s="284"/>
      <c r="DI133" s="284"/>
      <c r="DJ133" s="284"/>
      <c r="DK133" s="284"/>
      <c r="DL133" s="284"/>
      <c r="DM133" s="284"/>
      <c r="DN133" s="284"/>
      <c r="DO133" s="284"/>
      <c r="DP133" s="256"/>
      <c r="DQ133" s="256"/>
      <c r="DR133" s="256"/>
      <c r="DS133" s="256"/>
      <c r="DT133" s="256"/>
      <c r="DU133" s="256"/>
      <c r="DV133" s="256"/>
      <c r="DW133" s="256"/>
      <c r="DX133" s="256"/>
      <c r="DY133" s="256"/>
      <c r="DZ133" s="256"/>
    </row>
    <row r="134" spans="1:131" s="246" customFormat="1" ht="11.25" customHeight="1" x14ac:dyDescent="0.15">
      <c r="A134" s="287"/>
      <c r="B134" s="287"/>
      <c r="C134" s="287"/>
      <c r="D134" s="287"/>
      <c r="E134" s="287"/>
      <c r="F134" s="287"/>
      <c r="G134" s="287"/>
      <c r="H134" s="287"/>
      <c r="I134" s="287"/>
      <c r="J134" s="287"/>
      <c r="K134" s="287"/>
      <c r="L134" s="287"/>
      <c r="M134" s="287"/>
      <c r="N134" s="287"/>
      <c r="O134" s="287"/>
      <c r="P134" s="287"/>
      <c r="Q134" s="287"/>
      <c r="R134" s="287"/>
      <c r="S134" s="287"/>
      <c r="T134" s="287"/>
      <c r="U134" s="287"/>
      <c r="V134" s="287"/>
      <c r="W134" s="287"/>
      <c r="X134" s="287"/>
      <c r="Y134" s="287"/>
      <c r="Z134" s="287"/>
      <c r="AA134" s="287"/>
      <c r="AB134" s="287"/>
      <c r="AC134" s="287"/>
      <c r="AD134" s="287"/>
      <c r="AE134" s="287"/>
      <c r="AF134" s="287"/>
      <c r="AG134" s="287"/>
      <c r="AH134" s="287"/>
      <c r="AI134" s="287"/>
      <c r="AJ134" s="287"/>
      <c r="AK134" s="287"/>
      <c r="AL134" s="287"/>
      <c r="AM134" s="287"/>
      <c r="AN134" s="287"/>
      <c r="AO134" s="287"/>
      <c r="AP134" s="287"/>
      <c r="AQ134" s="287"/>
      <c r="AR134" s="287"/>
      <c r="AS134" s="287"/>
      <c r="AT134" s="287"/>
      <c r="AU134" s="286"/>
      <c r="AV134" s="286"/>
      <c r="AW134" s="286"/>
      <c r="AX134" s="286"/>
      <c r="AY134" s="286"/>
      <c r="AZ134" s="286"/>
      <c r="BA134" s="286"/>
      <c r="BB134" s="286"/>
      <c r="BC134" s="286"/>
      <c r="BD134" s="286"/>
      <c r="BE134" s="286"/>
      <c r="BF134" s="286"/>
      <c r="BG134" s="286"/>
      <c r="BH134" s="286"/>
      <c r="BI134" s="286"/>
      <c r="BJ134" s="286"/>
      <c r="BK134" s="286"/>
      <c r="BL134" s="286"/>
      <c r="BM134" s="286"/>
      <c r="BN134" s="284"/>
      <c r="BO134" s="284"/>
      <c r="BP134" s="284"/>
      <c r="BQ134" s="284"/>
      <c r="BR134" s="284"/>
      <c r="BS134" s="284"/>
      <c r="BT134" s="284"/>
      <c r="BU134" s="284"/>
      <c r="BV134" s="284"/>
      <c r="BW134" s="284"/>
      <c r="BX134" s="284"/>
      <c r="BY134" s="284"/>
      <c r="BZ134" s="284"/>
      <c r="CA134" s="284"/>
      <c r="CB134" s="284"/>
      <c r="CC134" s="284"/>
      <c r="CD134" s="284"/>
      <c r="CE134" s="284"/>
      <c r="CF134" s="284"/>
      <c r="CG134" s="284"/>
      <c r="CH134" s="284"/>
      <c r="CI134" s="284"/>
      <c r="CJ134" s="284"/>
      <c r="CK134" s="284"/>
      <c r="CL134" s="284"/>
      <c r="CM134" s="284"/>
      <c r="CN134" s="284"/>
      <c r="CO134" s="284"/>
      <c r="CP134" s="284"/>
      <c r="CQ134" s="284"/>
      <c r="CR134" s="284"/>
      <c r="CS134" s="284"/>
      <c r="CT134" s="284"/>
      <c r="CU134" s="284"/>
      <c r="CV134" s="284"/>
      <c r="CW134" s="284"/>
      <c r="CX134" s="284"/>
      <c r="CY134" s="284"/>
      <c r="CZ134" s="284"/>
      <c r="DA134" s="284"/>
      <c r="DB134" s="284"/>
      <c r="DC134" s="284"/>
      <c r="DD134" s="284"/>
      <c r="DE134" s="284"/>
      <c r="DF134" s="284"/>
      <c r="DG134" s="284"/>
      <c r="DH134" s="284"/>
      <c r="DI134" s="284"/>
      <c r="DJ134" s="284"/>
      <c r="DK134" s="284"/>
      <c r="DL134" s="284"/>
      <c r="DM134" s="284"/>
      <c r="DN134" s="284"/>
      <c r="DO134" s="284"/>
      <c r="DP134" s="256"/>
      <c r="DQ134" s="256"/>
      <c r="DR134" s="256"/>
      <c r="DS134" s="256"/>
      <c r="DT134" s="256"/>
      <c r="DU134" s="256"/>
      <c r="DV134" s="256"/>
      <c r="DW134" s="256"/>
      <c r="DX134" s="256"/>
      <c r="DY134" s="256"/>
      <c r="DZ134" s="256"/>
      <c r="EA134" s="245"/>
    </row>
    <row r="135" spans="1:131" ht="14.25" hidden="1" x14ac:dyDescent="0.15">
      <c r="AU135" s="287"/>
      <c r="AV135" s="287"/>
      <c r="AW135" s="287"/>
      <c r="AX135" s="287"/>
      <c r="AY135" s="287"/>
      <c r="AZ135" s="287"/>
      <c r="BA135" s="287"/>
      <c r="BB135" s="287"/>
      <c r="BC135" s="287"/>
      <c r="BD135" s="287"/>
      <c r="BE135" s="287"/>
      <c r="BF135" s="287"/>
      <c r="BG135" s="287"/>
      <c r="BH135" s="287"/>
      <c r="BI135" s="287"/>
      <c r="BJ135" s="287"/>
      <c r="BK135" s="287"/>
      <c r="BL135" s="287"/>
      <c r="BM135" s="287"/>
      <c r="BN135" s="287"/>
      <c r="BO135" s="287"/>
      <c r="BP135" s="287"/>
      <c r="BQ135" s="287"/>
      <c r="BR135" s="287"/>
      <c r="BS135" s="287"/>
      <c r="BT135" s="287"/>
      <c r="BU135" s="287"/>
      <c r="BV135" s="287"/>
      <c r="BW135" s="287"/>
      <c r="BX135" s="287"/>
      <c r="BY135" s="287"/>
      <c r="BZ135" s="287"/>
      <c r="CA135" s="287"/>
      <c r="CB135" s="287"/>
      <c r="CC135" s="287"/>
      <c r="CD135" s="287"/>
      <c r="CE135" s="287"/>
      <c r="CF135" s="287"/>
      <c r="CG135" s="287"/>
      <c r="CH135" s="287"/>
      <c r="CI135" s="287"/>
      <c r="CJ135" s="287"/>
      <c r="CK135" s="287"/>
      <c r="CL135" s="287"/>
      <c r="CM135" s="287"/>
      <c r="CN135" s="287"/>
      <c r="CO135" s="287"/>
      <c r="CP135" s="287"/>
      <c r="CQ135" s="287"/>
      <c r="CR135" s="287"/>
      <c r="CS135" s="287"/>
      <c r="CT135" s="287"/>
      <c r="CU135" s="287"/>
      <c r="CV135" s="287"/>
      <c r="CW135" s="287"/>
      <c r="CX135" s="287"/>
      <c r="CY135" s="287"/>
      <c r="CZ135" s="287"/>
      <c r="DA135" s="287"/>
      <c r="DB135" s="287"/>
      <c r="DC135" s="287"/>
      <c r="DD135" s="287"/>
      <c r="DE135" s="287"/>
      <c r="DF135" s="287"/>
      <c r="DG135" s="287"/>
      <c r="DH135" s="287"/>
      <c r="DI135" s="287"/>
      <c r="DJ135" s="287"/>
      <c r="DK135" s="287"/>
      <c r="DL135" s="287"/>
      <c r="DM135" s="287"/>
      <c r="DN135" s="287"/>
      <c r="DO135" s="287"/>
      <c r="DP135" s="287"/>
      <c r="DQ135" s="287"/>
      <c r="DR135" s="287"/>
      <c r="DS135" s="287"/>
      <c r="DT135" s="287"/>
      <c r="DU135" s="287"/>
      <c r="DV135" s="287"/>
      <c r="DW135" s="287"/>
      <c r="DX135" s="287"/>
      <c r="DY135" s="287"/>
      <c r="DZ135" s="287"/>
    </row>
    <row r="136" spans="1:131" hidden="1" x14ac:dyDescent="0.15"/>
  </sheetData>
  <sheetProtection algorithmName="SHA-512" hashValue="NxyjJgmFX/2pprrfHQ04CfNqA++3KykcAd8mTidr8chEdP5SSwWff/yBJQBCNVcYMVcJILAZ12WhYyZGwa2COg==" saltValue="VavwNaP8RorzFnMh0LQPi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60" zoomScaleNormal="85" workbookViewId="0"/>
  </sheetViews>
  <sheetFormatPr defaultColWidth="0" defaultRowHeight="13.5" customHeight="1" zeroHeight="1" x14ac:dyDescent="0.15"/>
  <cols>
    <col min="1" max="120" width="2.75" style="290" customWidth="1"/>
    <col min="121" max="121" width="0" style="289" hidden="1" customWidth="1"/>
    <col min="122" max="16384" width="9" style="289" hidden="1"/>
  </cols>
  <sheetData>
    <row r="1" spans="1:120" x14ac:dyDescent="0.15">
      <c r="A1" s="289"/>
      <c r="B1" s="289"/>
      <c r="C1" s="289"/>
      <c r="D1" s="289"/>
      <c r="E1" s="289"/>
      <c r="F1" s="289"/>
      <c r="G1" s="289"/>
      <c r="H1" s="289"/>
      <c r="I1" s="289"/>
      <c r="J1" s="289"/>
      <c r="K1" s="289"/>
      <c r="L1" s="289"/>
      <c r="M1" s="289"/>
      <c r="N1" s="289"/>
      <c r="O1" s="289"/>
      <c r="P1" s="289"/>
      <c r="Q1" s="289"/>
      <c r="R1" s="289"/>
      <c r="S1" s="289"/>
      <c r="T1" s="289"/>
      <c r="U1" s="289"/>
      <c r="V1" s="289"/>
      <c r="W1" s="289"/>
      <c r="X1" s="289"/>
      <c r="Y1" s="289"/>
      <c r="Z1" s="289"/>
      <c r="AA1" s="289"/>
      <c r="AB1" s="289"/>
      <c r="AC1" s="289"/>
      <c r="AD1" s="289"/>
      <c r="AE1" s="289"/>
      <c r="AF1" s="289"/>
      <c r="AG1" s="289"/>
      <c r="AH1" s="289"/>
      <c r="AI1" s="289"/>
      <c r="AJ1" s="289"/>
      <c r="AK1" s="289"/>
      <c r="AL1" s="289"/>
      <c r="AM1" s="289"/>
      <c r="AN1" s="289"/>
      <c r="AO1" s="289"/>
      <c r="AP1" s="289"/>
      <c r="AQ1" s="289"/>
      <c r="AR1" s="289"/>
      <c r="AS1" s="289"/>
      <c r="AT1" s="289"/>
      <c r="AU1" s="289"/>
      <c r="AV1" s="289"/>
      <c r="AW1" s="289"/>
      <c r="AX1" s="289"/>
      <c r="AY1" s="289"/>
      <c r="AZ1" s="289"/>
      <c r="BA1" s="289"/>
      <c r="BB1" s="289"/>
      <c r="BC1" s="289"/>
      <c r="BD1" s="289"/>
      <c r="BE1" s="289"/>
      <c r="BF1" s="289"/>
      <c r="BG1" s="289"/>
      <c r="BH1" s="289"/>
      <c r="BI1" s="289"/>
      <c r="BJ1" s="289"/>
      <c r="BK1" s="289"/>
      <c r="BL1" s="289"/>
      <c r="BM1" s="289"/>
      <c r="BN1" s="289"/>
      <c r="BO1" s="289"/>
      <c r="BP1" s="289"/>
      <c r="BQ1" s="289"/>
      <c r="BR1" s="289"/>
      <c r="BS1" s="289"/>
      <c r="BT1" s="289"/>
      <c r="BU1" s="289"/>
      <c r="BV1" s="289"/>
      <c r="BW1" s="289"/>
      <c r="BX1" s="289"/>
      <c r="BY1" s="289"/>
      <c r="BZ1" s="289"/>
      <c r="CA1" s="289"/>
      <c r="CB1" s="289"/>
      <c r="CC1" s="289"/>
      <c r="CD1" s="289"/>
      <c r="CE1" s="289"/>
      <c r="CF1" s="289"/>
      <c r="CG1" s="289"/>
      <c r="CH1" s="289"/>
      <c r="CI1" s="289"/>
      <c r="CJ1" s="289"/>
      <c r="CK1" s="289"/>
      <c r="CL1" s="289"/>
      <c r="CM1" s="289"/>
      <c r="CN1" s="289"/>
      <c r="CO1" s="289"/>
      <c r="CP1" s="289"/>
      <c r="CQ1" s="289"/>
      <c r="CR1" s="289"/>
      <c r="CS1" s="289"/>
      <c r="CT1" s="289"/>
      <c r="CU1" s="289"/>
      <c r="CV1" s="289"/>
      <c r="CW1" s="289"/>
      <c r="CX1" s="289"/>
      <c r="CY1" s="289"/>
      <c r="CZ1" s="289"/>
      <c r="DA1" s="289"/>
      <c r="DB1" s="289"/>
      <c r="DC1" s="289"/>
      <c r="DD1" s="289"/>
      <c r="DE1" s="289"/>
      <c r="DF1" s="289"/>
      <c r="DG1" s="289"/>
      <c r="DH1" s="289"/>
      <c r="DI1" s="289"/>
      <c r="DJ1" s="289"/>
      <c r="DK1" s="289"/>
      <c r="DL1" s="289"/>
      <c r="DM1" s="289"/>
      <c r="DN1" s="289"/>
      <c r="DO1" s="289"/>
      <c r="DP1" s="28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89"/>
    </row>
    <row r="17" spans="119:120" x14ac:dyDescent="0.15">
      <c r="DP17" s="289"/>
    </row>
    <row r="18" spans="119:120" x14ac:dyDescent="0.15"/>
    <row r="19" spans="119:120" x14ac:dyDescent="0.15"/>
    <row r="20" spans="119:120" x14ac:dyDescent="0.15">
      <c r="DO20" s="289"/>
      <c r="DP20" s="289"/>
    </row>
    <row r="21" spans="119:120" x14ac:dyDescent="0.15">
      <c r="DP21" s="289"/>
    </row>
    <row r="22" spans="119:120" x14ac:dyDescent="0.15"/>
    <row r="23" spans="119:120" x14ac:dyDescent="0.15">
      <c r="DO23" s="289"/>
      <c r="DP23" s="289"/>
    </row>
    <row r="24" spans="119:120" x14ac:dyDescent="0.15">
      <c r="DP24" s="289"/>
    </row>
    <row r="25" spans="119:120" x14ac:dyDescent="0.15">
      <c r="DP25" s="289"/>
    </row>
    <row r="26" spans="119:120" x14ac:dyDescent="0.15">
      <c r="DO26" s="289"/>
      <c r="DP26" s="289"/>
    </row>
    <row r="27" spans="119:120" x14ac:dyDescent="0.15"/>
    <row r="28" spans="119:120" x14ac:dyDescent="0.15">
      <c r="DO28" s="289"/>
      <c r="DP28" s="289"/>
    </row>
    <row r="29" spans="119:120" x14ac:dyDescent="0.15">
      <c r="DP29" s="289"/>
    </row>
    <row r="30" spans="119:120" x14ac:dyDescent="0.15"/>
    <row r="31" spans="119:120" x14ac:dyDescent="0.15">
      <c r="DO31" s="289"/>
      <c r="DP31" s="289"/>
    </row>
    <row r="32" spans="119:120" x14ac:dyDescent="0.15"/>
    <row r="33" spans="98:120" x14ac:dyDescent="0.15">
      <c r="DO33" s="289"/>
      <c r="DP33" s="289"/>
    </row>
    <row r="34" spans="98:120" x14ac:dyDescent="0.15">
      <c r="DM34" s="289"/>
    </row>
    <row r="35" spans="98:120" x14ac:dyDescent="0.15">
      <c r="CT35" s="289"/>
      <c r="CU35" s="289"/>
      <c r="CV35" s="289"/>
      <c r="CY35" s="289"/>
      <c r="CZ35" s="289"/>
      <c r="DA35" s="289"/>
      <c r="DD35" s="289"/>
      <c r="DE35" s="289"/>
      <c r="DF35" s="289"/>
      <c r="DI35" s="289"/>
      <c r="DJ35" s="289"/>
      <c r="DK35" s="289"/>
      <c r="DM35" s="289"/>
      <c r="DN35" s="289"/>
      <c r="DO35" s="289"/>
      <c r="DP35" s="289"/>
    </row>
    <row r="36" spans="98:120" x14ac:dyDescent="0.15"/>
    <row r="37" spans="98:120" x14ac:dyDescent="0.15">
      <c r="CW37" s="289"/>
      <c r="DB37" s="289"/>
      <c r="DG37" s="289"/>
      <c r="DL37" s="289"/>
      <c r="DP37" s="289"/>
    </row>
    <row r="38" spans="98:120" x14ac:dyDescent="0.15">
      <c r="CT38" s="289"/>
      <c r="CU38" s="289"/>
      <c r="CV38" s="289"/>
      <c r="CW38" s="289"/>
      <c r="CY38" s="289"/>
      <c r="CZ38" s="289"/>
      <c r="DA38" s="289"/>
      <c r="DB38" s="289"/>
      <c r="DD38" s="289"/>
      <c r="DE38" s="289"/>
      <c r="DF38" s="289"/>
      <c r="DG38" s="289"/>
      <c r="DI38" s="289"/>
      <c r="DJ38" s="289"/>
      <c r="DK38" s="289"/>
      <c r="DL38" s="289"/>
      <c r="DN38" s="289"/>
      <c r="DO38" s="289"/>
      <c r="DP38" s="28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89"/>
      <c r="DO49" s="289"/>
      <c r="DP49" s="28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89"/>
      <c r="CS63" s="289"/>
      <c r="CX63" s="289"/>
      <c r="DC63" s="289"/>
      <c r="DH63" s="289"/>
    </row>
    <row r="64" spans="22:120" x14ac:dyDescent="0.15">
      <c r="V64" s="289"/>
    </row>
    <row r="65" spans="15:120" x14ac:dyDescent="0.15">
      <c r="X65" s="289"/>
      <c r="Z65" s="289"/>
      <c r="AA65" s="289"/>
      <c r="AB65" s="289"/>
      <c r="AC65" s="289"/>
      <c r="AD65" s="289"/>
      <c r="AE65" s="289"/>
      <c r="AF65" s="289"/>
      <c r="AG65" s="289"/>
      <c r="AH65" s="289"/>
      <c r="AI65" s="289"/>
      <c r="AJ65" s="289"/>
      <c r="AK65" s="289"/>
      <c r="AL65" s="289"/>
      <c r="AM65" s="289"/>
      <c r="AN65" s="289"/>
      <c r="AO65" s="289"/>
      <c r="AP65" s="289"/>
      <c r="AQ65" s="289"/>
      <c r="AR65" s="289"/>
      <c r="AS65" s="289"/>
      <c r="AT65" s="289"/>
      <c r="AU65" s="289"/>
      <c r="AV65" s="289"/>
      <c r="AW65" s="289"/>
      <c r="AX65" s="289"/>
      <c r="AY65" s="289"/>
      <c r="AZ65" s="289"/>
      <c r="BA65" s="289"/>
      <c r="BB65" s="289"/>
      <c r="BC65" s="289"/>
      <c r="BD65" s="289"/>
      <c r="BE65" s="289"/>
      <c r="BF65" s="289"/>
      <c r="BG65" s="289"/>
      <c r="BH65" s="289"/>
      <c r="BI65" s="289"/>
      <c r="BJ65" s="289"/>
      <c r="BK65" s="289"/>
      <c r="BL65" s="289"/>
      <c r="BM65" s="289"/>
      <c r="BN65" s="289"/>
      <c r="BO65" s="289"/>
      <c r="BP65" s="289"/>
      <c r="BQ65" s="289"/>
      <c r="BR65" s="289"/>
      <c r="BS65" s="289"/>
      <c r="BT65" s="289"/>
      <c r="BU65" s="289"/>
      <c r="BV65" s="289"/>
      <c r="BW65" s="289"/>
      <c r="BX65" s="289"/>
      <c r="BY65" s="289"/>
      <c r="BZ65" s="289"/>
      <c r="CA65" s="289"/>
      <c r="CB65" s="289"/>
      <c r="CC65" s="289"/>
      <c r="CD65" s="289"/>
      <c r="CE65" s="289"/>
      <c r="CF65" s="289"/>
      <c r="CG65" s="289"/>
      <c r="CH65" s="289"/>
      <c r="CI65" s="289"/>
      <c r="CJ65" s="289"/>
      <c r="CK65" s="289"/>
      <c r="CL65" s="289"/>
      <c r="CM65" s="289"/>
      <c r="CN65" s="289"/>
      <c r="CO65" s="289"/>
      <c r="CP65" s="289"/>
      <c r="CQ65" s="289"/>
      <c r="CR65" s="289"/>
      <c r="CU65" s="289"/>
      <c r="CZ65" s="289"/>
      <c r="DE65" s="289"/>
      <c r="DJ65" s="289"/>
    </row>
    <row r="66" spans="15:120" x14ac:dyDescent="0.15">
      <c r="Q66" s="289"/>
      <c r="S66" s="289"/>
      <c r="U66" s="289"/>
      <c r="DM66" s="289"/>
    </row>
    <row r="67" spans="15:120" x14ac:dyDescent="0.15">
      <c r="O67" s="289"/>
      <c r="P67" s="289"/>
      <c r="R67" s="289"/>
      <c r="T67" s="289"/>
      <c r="Y67" s="289"/>
      <c r="CT67" s="289"/>
      <c r="CV67" s="289"/>
      <c r="CW67" s="289"/>
      <c r="CY67" s="289"/>
      <c r="DA67" s="289"/>
      <c r="DB67" s="289"/>
      <c r="DD67" s="289"/>
      <c r="DF67" s="289"/>
      <c r="DG67" s="289"/>
      <c r="DI67" s="289"/>
      <c r="DK67" s="289"/>
      <c r="DL67" s="289"/>
      <c r="DN67" s="289"/>
      <c r="DO67" s="289"/>
      <c r="DP67" s="289"/>
    </row>
    <row r="68" spans="15:120" x14ac:dyDescent="0.15"/>
    <row r="69" spans="15:120" x14ac:dyDescent="0.15"/>
    <row r="70" spans="15:120" x14ac:dyDescent="0.15"/>
    <row r="71" spans="15:120" x14ac:dyDescent="0.15"/>
    <row r="72" spans="15:120" x14ac:dyDescent="0.15">
      <c r="DP72" s="289"/>
    </row>
    <row r="73" spans="15:120" x14ac:dyDescent="0.15">
      <c r="DP73" s="28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89"/>
      <c r="CX96" s="289"/>
      <c r="DC96" s="289"/>
      <c r="DH96" s="289"/>
    </row>
    <row r="97" spans="24:120" x14ac:dyDescent="0.15">
      <c r="CS97" s="289"/>
      <c r="CX97" s="289"/>
      <c r="DC97" s="289"/>
      <c r="DH97" s="289"/>
      <c r="DP97" s="290" t="s">
        <v>496</v>
      </c>
    </row>
    <row r="98" spans="24:120" hidden="1" x14ac:dyDescent="0.15">
      <c r="CS98" s="289"/>
      <c r="CX98" s="289"/>
      <c r="DC98" s="289"/>
      <c r="DH98" s="289"/>
    </row>
    <row r="99" spans="24:120" hidden="1" x14ac:dyDescent="0.15">
      <c r="CS99" s="289"/>
      <c r="CX99" s="289"/>
      <c r="DC99" s="289"/>
      <c r="DH99" s="289"/>
    </row>
    <row r="101" spans="24:120" ht="12" hidden="1" customHeight="1" x14ac:dyDescent="0.15">
      <c r="X101" s="289"/>
      <c r="Y101" s="289"/>
      <c r="Z101" s="289"/>
      <c r="AA101" s="289"/>
      <c r="AB101" s="289"/>
      <c r="AC101" s="289"/>
      <c r="AD101" s="289"/>
      <c r="AE101" s="289"/>
      <c r="AF101" s="289"/>
      <c r="AG101" s="289"/>
      <c r="AH101" s="289"/>
      <c r="AI101" s="289"/>
      <c r="AJ101" s="289"/>
      <c r="AK101" s="289"/>
      <c r="AL101" s="289"/>
      <c r="AM101" s="289"/>
      <c r="AN101" s="289"/>
      <c r="AO101" s="289"/>
      <c r="AP101" s="289"/>
      <c r="AQ101" s="289"/>
      <c r="AR101" s="289"/>
      <c r="AS101" s="289"/>
      <c r="AT101" s="289"/>
      <c r="AU101" s="289"/>
      <c r="AV101" s="289"/>
      <c r="AW101" s="289"/>
      <c r="AX101" s="289"/>
      <c r="AY101" s="289"/>
      <c r="AZ101" s="289"/>
      <c r="BA101" s="289"/>
      <c r="BB101" s="289"/>
      <c r="BC101" s="289"/>
      <c r="BD101" s="289"/>
      <c r="BE101" s="289"/>
      <c r="BF101" s="289"/>
      <c r="BG101" s="289"/>
      <c r="BH101" s="289"/>
      <c r="BI101" s="289"/>
      <c r="BJ101" s="289"/>
      <c r="BK101" s="289"/>
      <c r="BL101" s="289"/>
      <c r="BM101" s="289"/>
      <c r="BN101" s="289"/>
      <c r="BO101" s="289"/>
      <c r="BP101" s="289"/>
      <c r="BQ101" s="289"/>
      <c r="BR101" s="289"/>
      <c r="BS101" s="289"/>
      <c r="BT101" s="289"/>
      <c r="BU101" s="289"/>
      <c r="BV101" s="289"/>
      <c r="BW101" s="289"/>
      <c r="BX101" s="289"/>
      <c r="BY101" s="289"/>
      <c r="BZ101" s="289"/>
      <c r="CA101" s="289"/>
      <c r="CB101" s="289"/>
      <c r="CC101" s="289"/>
      <c r="CD101" s="289"/>
      <c r="CE101" s="289"/>
      <c r="CF101" s="289"/>
      <c r="CG101" s="289"/>
      <c r="CH101" s="289"/>
      <c r="CI101" s="289"/>
      <c r="CJ101" s="289"/>
      <c r="CK101" s="289"/>
      <c r="CL101" s="289"/>
      <c r="CM101" s="289"/>
      <c r="CN101" s="289"/>
      <c r="CO101" s="289"/>
      <c r="CP101" s="289"/>
      <c r="CQ101" s="289"/>
      <c r="CR101" s="289"/>
      <c r="CU101" s="289"/>
      <c r="CZ101" s="289"/>
      <c r="DE101" s="289"/>
      <c r="DJ101" s="289"/>
    </row>
    <row r="102" spans="24:120" ht="1.5" hidden="1" customHeight="1" x14ac:dyDescent="0.15">
      <c r="CU102" s="289"/>
      <c r="CZ102" s="289"/>
      <c r="DE102" s="289"/>
      <c r="DJ102" s="289"/>
      <c r="DM102" s="289"/>
    </row>
    <row r="103" spans="24:120" hidden="1" x14ac:dyDescent="0.15">
      <c r="CT103" s="289"/>
      <c r="CV103" s="289"/>
      <c r="CW103" s="289"/>
      <c r="CY103" s="289"/>
      <c r="DA103" s="289"/>
      <c r="DB103" s="289"/>
      <c r="DD103" s="289"/>
      <c r="DF103" s="289"/>
      <c r="DG103" s="289"/>
      <c r="DI103" s="289"/>
      <c r="DK103" s="289"/>
      <c r="DL103" s="289"/>
      <c r="DM103" s="289"/>
      <c r="DN103" s="289"/>
      <c r="DO103" s="289"/>
      <c r="DP103" s="289"/>
    </row>
    <row r="104" spans="24:120" hidden="1" x14ac:dyDescent="0.15">
      <c r="CV104" s="289"/>
      <c r="CW104" s="289"/>
      <c r="DA104" s="289"/>
      <c r="DB104" s="289"/>
      <c r="DF104" s="289"/>
      <c r="DG104" s="289"/>
      <c r="DK104" s="289"/>
      <c r="DL104" s="289"/>
      <c r="DN104" s="289"/>
      <c r="DO104" s="289"/>
      <c r="DP104" s="289"/>
    </row>
    <row r="105" spans="24:120" ht="12.75" hidden="1" customHeight="1" x14ac:dyDescent="0.15"/>
  </sheetData>
  <sheetProtection algorithmName="SHA-512" hashValue="ve35nmShA6/ODrd1agwUJDlM/cRz1QuH4G36OpmF33vEKGSa/cv2vezaKdUSS+C7SKNrlwk7Z9S7hkqAHz1yLg==" saltValue="swARmBUc/Z9W+Yy46K0+q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66" zoomScaleNormal="66" zoomScaleSheetLayoutView="55" workbookViewId="0"/>
  </sheetViews>
  <sheetFormatPr defaultColWidth="0" defaultRowHeight="13.5" customHeight="1" zeroHeight="1" x14ac:dyDescent="0.15"/>
  <cols>
    <col min="1" max="116" width="2.625" style="290" customWidth="1"/>
    <col min="117" max="16384" width="9" style="289" hidden="1"/>
  </cols>
  <sheetData>
    <row r="1" spans="2:116" x14ac:dyDescent="0.15">
      <c r="B1" s="289"/>
      <c r="C1" s="289"/>
      <c r="D1" s="289"/>
      <c r="E1" s="289"/>
      <c r="F1" s="289"/>
      <c r="G1" s="289"/>
      <c r="H1" s="289"/>
      <c r="I1" s="289"/>
      <c r="J1" s="289"/>
      <c r="K1" s="289"/>
      <c r="L1" s="289"/>
      <c r="M1" s="289"/>
      <c r="N1" s="289"/>
      <c r="O1" s="289"/>
      <c r="P1" s="289"/>
      <c r="Q1" s="289"/>
      <c r="R1" s="289"/>
      <c r="S1" s="289"/>
      <c r="T1" s="289"/>
      <c r="U1" s="289"/>
      <c r="V1" s="289"/>
      <c r="W1" s="289"/>
      <c r="X1" s="289"/>
      <c r="Y1" s="289"/>
      <c r="Z1" s="289"/>
      <c r="AA1" s="289"/>
      <c r="AB1" s="289"/>
      <c r="AC1" s="289"/>
      <c r="AD1" s="289"/>
      <c r="AE1" s="289"/>
      <c r="AF1" s="289"/>
      <c r="AG1" s="289"/>
      <c r="AH1" s="289"/>
      <c r="AI1" s="289"/>
      <c r="AJ1" s="289"/>
      <c r="AK1" s="289"/>
      <c r="AL1" s="289"/>
      <c r="AM1" s="289"/>
      <c r="AN1" s="289"/>
      <c r="AO1" s="289"/>
      <c r="AP1" s="289"/>
      <c r="AQ1" s="289"/>
      <c r="AR1" s="289"/>
      <c r="AS1" s="289"/>
      <c r="AT1" s="289"/>
      <c r="AU1" s="289"/>
      <c r="AV1" s="289"/>
      <c r="AW1" s="289"/>
      <c r="AX1" s="289"/>
      <c r="AY1" s="289"/>
      <c r="AZ1" s="289"/>
      <c r="BA1" s="289"/>
      <c r="BB1" s="289"/>
      <c r="BC1" s="289"/>
      <c r="BD1" s="289"/>
      <c r="BE1" s="289"/>
      <c r="BF1" s="289"/>
      <c r="BG1" s="289"/>
      <c r="BH1" s="289"/>
      <c r="BI1" s="289"/>
      <c r="BJ1" s="289"/>
      <c r="BK1" s="289"/>
      <c r="BL1" s="289"/>
      <c r="BM1" s="289"/>
      <c r="BN1" s="289"/>
      <c r="BO1" s="289"/>
      <c r="BP1" s="289"/>
      <c r="BQ1" s="289"/>
      <c r="BR1" s="289"/>
      <c r="BS1" s="289"/>
      <c r="BT1" s="289"/>
      <c r="BU1" s="289"/>
      <c r="BV1" s="289"/>
      <c r="BW1" s="289"/>
      <c r="BX1" s="289"/>
      <c r="BY1" s="289"/>
      <c r="BZ1" s="289"/>
      <c r="CA1" s="289"/>
      <c r="CB1" s="289"/>
      <c r="CC1" s="289"/>
      <c r="CD1" s="289"/>
      <c r="CE1" s="289"/>
      <c r="CF1" s="289"/>
      <c r="CG1" s="289"/>
      <c r="CH1" s="289"/>
      <c r="CI1" s="289"/>
      <c r="CJ1" s="289"/>
      <c r="CK1" s="289"/>
      <c r="CL1" s="289"/>
      <c r="CM1" s="289"/>
      <c r="CN1" s="289"/>
      <c r="CO1" s="289"/>
      <c r="CP1" s="289"/>
      <c r="CQ1" s="289"/>
      <c r="CR1" s="289"/>
      <c r="CS1" s="289"/>
      <c r="CT1" s="289"/>
      <c r="CU1" s="289"/>
      <c r="CV1" s="289"/>
      <c r="CW1" s="289"/>
      <c r="CX1" s="289"/>
      <c r="CY1" s="289"/>
      <c r="CZ1" s="289"/>
      <c r="DA1" s="289"/>
      <c r="DB1" s="289"/>
      <c r="DC1" s="289"/>
      <c r="DD1" s="289"/>
      <c r="DE1" s="289"/>
      <c r="DF1" s="289"/>
      <c r="DG1" s="289"/>
      <c r="DH1" s="289"/>
      <c r="DI1" s="289"/>
      <c r="DJ1" s="289"/>
      <c r="DK1" s="289"/>
      <c r="DL1" s="289"/>
    </row>
    <row r="2" spans="2:116" x14ac:dyDescent="0.15"/>
    <row r="3" spans="2:116" x14ac:dyDescent="0.15"/>
    <row r="4" spans="2:116" x14ac:dyDescent="0.15">
      <c r="R4" s="289"/>
      <c r="S4" s="289"/>
      <c r="T4" s="289"/>
      <c r="U4" s="289"/>
      <c r="V4" s="289"/>
      <c r="W4" s="289"/>
      <c r="X4" s="289"/>
      <c r="Y4" s="289"/>
      <c r="Z4" s="289"/>
      <c r="AA4" s="289"/>
      <c r="AB4" s="289"/>
      <c r="AC4" s="289"/>
      <c r="AD4" s="289"/>
      <c r="AE4" s="289"/>
      <c r="AF4" s="289"/>
      <c r="AG4" s="289"/>
      <c r="AH4" s="289"/>
      <c r="AI4" s="289"/>
      <c r="AJ4" s="289"/>
      <c r="AK4" s="289"/>
      <c r="AL4" s="289"/>
      <c r="AM4" s="289"/>
      <c r="AN4" s="289"/>
      <c r="AO4" s="289"/>
      <c r="AP4" s="289"/>
      <c r="AQ4" s="289"/>
      <c r="AR4" s="289"/>
      <c r="AS4" s="289"/>
      <c r="AT4" s="289"/>
      <c r="AU4" s="289"/>
      <c r="AV4" s="289"/>
      <c r="AW4" s="289"/>
      <c r="AX4" s="289"/>
      <c r="AY4" s="289"/>
      <c r="AZ4" s="289"/>
      <c r="BA4" s="289"/>
      <c r="BB4" s="289"/>
      <c r="BC4" s="289"/>
      <c r="BD4" s="289"/>
      <c r="BE4" s="289"/>
      <c r="BF4" s="289"/>
      <c r="BG4" s="289"/>
      <c r="BH4" s="289"/>
      <c r="BI4" s="289"/>
      <c r="BJ4" s="289"/>
      <c r="BK4" s="289"/>
      <c r="BL4" s="289"/>
      <c r="BM4" s="289"/>
      <c r="BN4" s="289"/>
      <c r="BO4" s="289"/>
      <c r="BP4" s="289"/>
      <c r="BQ4" s="289"/>
      <c r="BR4" s="289"/>
      <c r="BS4" s="289"/>
      <c r="BT4" s="289"/>
      <c r="BU4" s="289"/>
      <c r="BV4" s="289"/>
      <c r="BW4" s="289"/>
      <c r="BX4" s="289"/>
      <c r="BY4" s="289"/>
      <c r="BZ4" s="289"/>
      <c r="CA4" s="289"/>
      <c r="CB4" s="289"/>
      <c r="CC4" s="289"/>
      <c r="CD4" s="289"/>
      <c r="CE4" s="289"/>
      <c r="CF4" s="289"/>
      <c r="CG4" s="289"/>
      <c r="CH4" s="289"/>
      <c r="CI4" s="289"/>
      <c r="CJ4" s="289"/>
      <c r="CK4" s="289"/>
      <c r="CL4" s="289"/>
      <c r="CM4" s="289"/>
      <c r="CN4" s="289"/>
      <c r="CO4" s="289"/>
      <c r="CP4" s="289"/>
      <c r="CQ4" s="289"/>
      <c r="CR4" s="289"/>
      <c r="CS4" s="289"/>
      <c r="CT4" s="289"/>
      <c r="CU4" s="289"/>
      <c r="CV4" s="289"/>
      <c r="CW4" s="289"/>
      <c r="CX4" s="289"/>
      <c r="CY4" s="289"/>
      <c r="CZ4" s="289"/>
      <c r="DA4" s="289"/>
      <c r="DB4" s="289"/>
      <c r="DC4" s="289"/>
      <c r="DD4" s="289"/>
      <c r="DE4" s="289"/>
      <c r="DF4" s="289"/>
      <c r="DG4" s="289"/>
      <c r="DH4" s="289"/>
      <c r="DI4" s="289"/>
      <c r="DJ4" s="289"/>
      <c r="DK4" s="289"/>
      <c r="DL4" s="289"/>
    </row>
    <row r="5" spans="2:116" x14ac:dyDescent="0.15">
      <c r="R5" s="289"/>
      <c r="S5" s="289"/>
      <c r="T5" s="289"/>
      <c r="U5" s="289"/>
      <c r="V5" s="289"/>
      <c r="W5" s="289"/>
      <c r="X5" s="289"/>
      <c r="Y5" s="289"/>
      <c r="Z5" s="289"/>
      <c r="AA5" s="289"/>
      <c r="AB5" s="289"/>
      <c r="AC5" s="289"/>
      <c r="AD5" s="289"/>
      <c r="AE5" s="289"/>
      <c r="AF5" s="289"/>
      <c r="AG5" s="289"/>
      <c r="AH5" s="289"/>
      <c r="AI5" s="289"/>
      <c r="AJ5" s="289"/>
      <c r="AK5" s="289"/>
      <c r="AL5" s="289"/>
      <c r="AM5" s="289"/>
      <c r="AN5" s="289"/>
      <c r="AO5" s="289"/>
      <c r="AP5" s="289"/>
      <c r="AQ5" s="289"/>
      <c r="AR5" s="289"/>
      <c r="AS5" s="289"/>
      <c r="AT5" s="289"/>
      <c r="AU5" s="289"/>
      <c r="AV5" s="289"/>
      <c r="AW5" s="289"/>
      <c r="AX5" s="289"/>
      <c r="AY5" s="289"/>
      <c r="AZ5" s="289"/>
      <c r="BA5" s="289"/>
      <c r="BB5" s="289"/>
      <c r="BC5" s="289"/>
      <c r="BD5" s="289"/>
      <c r="BE5" s="289"/>
      <c r="BF5" s="289"/>
      <c r="BG5" s="289"/>
      <c r="BH5" s="289"/>
      <c r="BI5" s="289"/>
      <c r="BJ5" s="289"/>
      <c r="BK5" s="289"/>
      <c r="BL5" s="289"/>
      <c r="BM5" s="289"/>
      <c r="BN5" s="289"/>
      <c r="BO5" s="289"/>
      <c r="BP5" s="289"/>
      <c r="BQ5" s="289"/>
      <c r="BR5" s="289"/>
      <c r="BS5" s="289"/>
      <c r="BT5" s="289"/>
      <c r="BU5" s="289"/>
      <c r="BV5" s="289"/>
      <c r="BW5" s="289"/>
      <c r="BX5" s="289"/>
      <c r="BY5" s="289"/>
      <c r="BZ5" s="289"/>
      <c r="CA5" s="289"/>
      <c r="CB5" s="289"/>
      <c r="CC5" s="289"/>
      <c r="CD5" s="289"/>
      <c r="CE5" s="289"/>
      <c r="CF5" s="289"/>
      <c r="CG5" s="289"/>
      <c r="CH5" s="289"/>
      <c r="CI5" s="289"/>
      <c r="CJ5" s="289"/>
      <c r="CK5" s="289"/>
      <c r="CL5" s="289"/>
      <c r="CM5" s="289"/>
      <c r="CN5" s="289"/>
      <c r="CO5" s="289"/>
      <c r="CP5" s="289"/>
      <c r="CQ5" s="289"/>
      <c r="CR5" s="289"/>
      <c r="CS5" s="289"/>
      <c r="CT5" s="289"/>
      <c r="CU5" s="289"/>
      <c r="CV5" s="289"/>
      <c r="CW5" s="289"/>
      <c r="CX5" s="289"/>
      <c r="CY5" s="289"/>
      <c r="CZ5" s="289"/>
      <c r="DA5" s="289"/>
      <c r="DB5" s="289"/>
      <c r="DC5" s="289"/>
      <c r="DD5" s="289"/>
      <c r="DE5" s="289"/>
      <c r="DF5" s="289"/>
      <c r="DG5" s="289"/>
      <c r="DH5" s="289"/>
      <c r="DI5" s="289"/>
      <c r="DJ5" s="289"/>
      <c r="DK5" s="289"/>
      <c r="DL5" s="28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89"/>
      <c r="J18" s="289"/>
      <c r="K18" s="289"/>
      <c r="L18" s="289"/>
      <c r="M18" s="289"/>
      <c r="N18" s="289"/>
      <c r="O18" s="289"/>
      <c r="P18" s="289"/>
      <c r="Q18" s="289"/>
      <c r="R18" s="289"/>
      <c r="S18" s="289"/>
      <c r="T18" s="289"/>
      <c r="U18" s="289"/>
      <c r="V18" s="289"/>
      <c r="W18" s="289"/>
      <c r="X18" s="289"/>
      <c r="Y18" s="289"/>
      <c r="Z18" s="289"/>
      <c r="AA18" s="289"/>
      <c r="AB18" s="289"/>
      <c r="AC18" s="289"/>
      <c r="AD18" s="289"/>
      <c r="AE18" s="289"/>
      <c r="AF18" s="289"/>
      <c r="AG18" s="289"/>
      <c r="AH18" s="289"/>
      <c r="AI18" s="289"/>
      <c r="AJ18" s="289"/>
      <c r="AK18" s="289"/>
      <c r="AL18" s="289"/>
      <c r="AM18" s="289"/>
      <c r="AN18" s="289"/>
      <c r="AO18" s="289"/>
      <c r="AP18" s="289"/>
      <c r="AQ18" s="289"/>
      <c r="AR18" s="289"/>
      <c r="AS18" s="289"/>
      <c r="AT18" s="289"/>
      <c r="AU18" s="289"/>
      <c r="AV18" s="289"/>
      <c r="AW18" s="289"/>
      <c r="AX18" s="289"/>
      <c r="AY18" s="289"/>
      <c r="AZ18" s="289"/>
      <c r="BA18" s="289"/>
      <c r="BB18" s="289"/>
      <c r="BC18" s="289"/>
      <c r="BD18" s="289"/>
      <c r="BE18" s="289"/>
      <c r="BF18" s="289"/>
      <c r="BG18" s="289"/>
      <c r="BH18" s="289"/>
      <c r="BI18" s="289"/>
      <c r="BJ18" s="289"/>
      <c r="BK18" s="289"/>
      <c r="BL18" s="289"/>
      <c r="BM18" s="289"/>
      <c r="BN18" s="289"/>
      <c r="BO18" s="289"/>
      <c r="BP18" s="289"/>
      <c r="BQ18" s="289"/>
      <c r="BR18" s="289"/>
      <c r="BS18" s="289"/>
      <c r="BT18" s="289"/>
      <c r="BU18" s="289"/>
      <c r="BV18" s="289"/>
      <c r="BW18" s="289"/>
      <c r="BX18" s="289"/>
      <c r="BY18" s="289"/>
      <c r="BZ18" s="289"/>
      <c r="CA18" s="289"/>
      <c r="CB18" s="289"/>
      <c r="CC18" s="289"/>
      <c r="CD18" s="289"/>
      <c r="CE18" s="289"/>
      <c r="CF18" s="289"/>
      <c r="CG18" s="289"/>
      <c r="CH18" s="289"/>
      <c r="CI18" s="289"/>
      <c r="CJ18" s="289"/>
      <c r="CK18" s="289"/>
      <c r="CL18" s="289"/>
      <c r="CM18" s="289"/>
      <c r="CN18" s="289"/>
      <c r="CO18" s="289"/>
      <c r="CP18" s="289"/>
      <c r="CQ18" s="289"/>
      <c r="CR18" s="289"/>
      <c r="CS18" s="289"/>
      <c r="CT18" s="289"/>
      <c r="CU18" s="289"/>
      <c r="CV18" s="289"/>
      <c r="CW18" s="289"/>
      <c r="CX18" s="289"/>
      <c r="CY18" s="289"/>
      <c r="CZ18" s="289"/>
      <c r="DA18" s="289"/>
      <c r="DB18" s="289"/>
      <c r="DC18" s="289"/>
      <c r="DD18" s="289"/>
      <c r="DE18" s="289"/>
      <c r="DF18" s="289"/>
      <c r="DG18" s="289"/>
      <c r="DH18" s="289"/>
      <c r="DI18" s="289"/>
      <c r="DJ18" s="289"/>
      <c r="DK18" s="289"/>
      <c r="DL18" s="289"/>
    </row>
    <row r="19" spans="9:116" x14ac:dyDescent="0.15"/>
    <row r="20" spans="9:116" x14ac:dyDescent="0.15"/>
    <row r="21" spans="9:116" x14ac:dyDescent="0.15">
      <c r="DL21" s="289"/>
    </row>
    <row r="22" spans="9:116" x14ac:dyDescent="0.15">
      <c r="DI22" s="289"/>
      <c r="DJ22" s="289"/>
      <c r="DK22" s="289"/>
      <c r="DL22" s="289"/>
    </row>
    <row r="23" spans="9:116" x14ac:dyDescent="0.15">
      <c r="CY23" s="289"/>
      <c r="CZ23" s="289"/>
      <c r="DA23" s="289"/>
      <c r="DB23" s="289"/>
      <c r="DC23" s="289"/>
      <c r="DD23" s="289"/>
      <c r="DE23" s="289"/>
      <c r="DF23" s="289"/>
      <c r="DG23" s="289"/>
      <c r="DH23" s="289"/>
      <c r="DI23" s="289"/>
      <c r="DJ23" s="289"/>
      <c r="DK23" s="289"/>
      <c r="DL23" s="28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89"/>
      <c r="DA35" s="289"/>
      <c r="DB35" s="289"/>
      <c r="DC35" s="289"/>
      <c r="DD35" s="289"/>
      <c r="DE35" s="289"/>
      <c r="DF35" s="289"/>
      <c r="DG35" s="289"/>
      <c r="DH35" s="289"/>
      <c r="DI35" s="289"/>
      <c r="DJ35" s="289"/>
      <c r="DK35" s="289"/>
      <c r="DL35" s="289"/>
    </row>
    <row r="36" spans="15:116" x14ac:dyDescent="0.15"/>
    <row r="37" spans="15:116" x14ac:dyDescent="0.15">
      <c r="DL37" s="289"/>
    </row>
    <row r="38" spans="15:116" x14ac:dyDescent="0.15">
      <c r="DI38" s="289"/>
      <c r="DJ38" s="289"/>
      <c r="DK38" s="289"/>
      <c r="DL38" s="289"/>
    </row>
    <row r="39" spans="15:116" x14ac:dyDescent="0.15"/>
    <row r="40" spans="15:116" x14ac:dyDescent="0.15"/>
    <row r="41" spans="15:116" x14ac:dyDescent="0.15"/>
    <row r="42" spans="15:116" x14ac:dyDescent="0.15"/>
    <row r="43" spans="15:116" x14ac:dyDescent="0.15">
      <c r="O43" s="289"/>
      <c r="P43" s="289"/>
      <c r="Q43" s="289"/>
      <c r="R43" s="289"/>
      <c r="S43" s="289"/>
      <c r="T43" s="289"/>
      <c r="U43" s="289"/>
      <c r="V43" s="289"/>
      <c r="W43" s="289"/>
      <c r="X43" s="289"/>
      <c r="Y43" s="289"/>
      <c r="Z43" s="289"/>
      <c r="AA43" s="289"/>
      <c r="AB43" s="289"/>
      <c r="AC43" s="289"/>
      <c r="AD43" s="289"/>
      <c r="AE43" s="289"/>
      <c r="AF43" s="289"/>
      <c r="AG43" s="289"/>
      <c r="AH43" s="289"/>
      <c r="AI43" s="289"/>
      <c r="AJ43" s="289"/>
      <c r="AK43" s="289"/>
      <c r="AL43" s="289"/>
      <c r="AM43" s="289"/>
      <c r="AN43" s="289"/>
      <c r="AO43" s="289"/>
      <c r="AP43" s="289"/>
      <c r="AQ43" s="289"/>
      <c r="AR43" s="289"/>
      <c r="AS43" s="289"/>
      <c r="AT43" s="289"/>
      <c r="AU43" s="289"/>
      <c r="AV43" s="289"/>
      <c r="AW43" s="289"/>
      <c r="AX43" s="289"/>
      <c r="AY43" s="289"/>
      <c r="AZ43" s="289"/>
      <c r="BA43" s="289"/>
      <c r="BB43" s="289"/>
      <c r="BC43" s="289"/>
      <c r="BD43" s="289"/>
      <c r="BE43" s="289"/>
      <c r="BF43" s="289"/>
      <c r="BG43" s="289"/>
      <c r="BH43" s="289"/>
      <c r="BI43" s="289"/>
      <c r="BJ43" s="289"/>
      <c r="BK43" s="289"/>
      <c r="BL43" s="289"/>
      <c r="BM43" s="289"/>
      <c r="BN43" s="289"/>
      <c r="BO43" s="289"/>
      <c r="BP43" s="289"/>
      <c r="BQ43" s="289"/>
      <c r="BR43" s="289"/>
      <c r="BS43" s="289"/>
      <c r="BT43" s="289"/>
      <c r="BU43" s="289"/>
      <c r="BV43" s="289"/>
      <c r="BW43" s="289"/>
      <c r="BX43" s="289"/>
      <c r="BY43" s="289"/>
      <c r="BZ43" s="289"/>
      <c r="CA43" s="289"/>
      <c r="CB43" s="289"/>
      <c r="CC43" s="289"/>
      <c r="CD43" s="289"/>
      <c r="CE43" s="289"/>
      <c r="CF43" s="289"/>
      <c r="CG43" s="289"/>
      <c r="CH43" s="289"/>
      <c r="CI43" s="289"/>
      <c r="CJ43" s="289"/>
      <c r="CK43" s="289"/>
      <c r="CL43" s="289"/>
      <c r="CM43" s="289"/>
      <c r="CN43" s="289"/>
      <c r="CO43" s="289"/>
      <c r="CP43" s="289"/>
      <c r="CQ43" s="289"/>
      <c r="CR43" s="289"/>
      <c r="CS43" s="289"/>
      <c r="CT43" s="289"/>
      <c r="CU43" s="289"/>
      <c r="CV43" s="289"/>
      <c r="CW43" s="289"/>
      <c r="CX43" s="289"/>
      <c r="CY43" s="289"/>
      <c r="CZ43" s="289"/>
      <c r="DA43" s="289"/>
      <c r="DB43" s="289"/>
      <c r="DC43" s="289"/>
      <c r="DD43" s="289"/>
      <c r="DE43" s="289"/>
      <c r="DF43" s="289"/>
      <c r="DG43" s="289"/>
      <c r="DH43" s="289"/>
      <c r="DI43" s="289"/>
      <c r="DJ43" s="289"/>
      <c r="DK43" s="289"/>
      <c r="DL43" s="289"/>
    </row>
    <row r="44" spans="15:116" x14ac:dyDescent="0.15">
      <c r="DL44" s="289"/>
    </row>
    <row r="45" spans="15:116" x14ac:dyDescent="0.15"/>
    <row r="46" spans="15:116" x14ac:dyDescent="0.15">
      <c r="DA46" s="289"/>
      <c r="DB46" s="289"/>
      <c r="DC46" s="289"/>
      <c r="DD46" s="289"/>
      <c r="DE46" s="289"/>
      <c r="DF46" s="289"/>
      <c r="DG46" s="289"/>
      <c r="DH46" s="289"/>
      <c r="DI46" s="289"/>
      <c r="DJ46" s="289"/>
      <c r="DK46" s="289"/>
      <c r="DL46" s="289"/>
    </row>
    <row r="47" spans="15:116" x14ac:dyDescent="0.15"/>
    <row r="48" spans="15:116" x14ac:dyDescent="0.15"/>
    <row r="49" spans="104:116" x14ac:dyDescent="0.15"/>
    <row r="50" spans="104:116" x14ac:dyDescent="0.15">
      <c r="CZ50" s="289"/>
      <c r="DA50" s="289"/>
      <c r="DB50" s="289"/>
      <c r="DC50" s="289"/>
      <c r="DD50" s="289"/>
      <c r="DE50" s="289"/>
      <c r="DF50" s="289"/>
      <c r="DG50" s="289"/>
      <c r="DH50" s="289"/>
      <c r="DI50" s="289"/>
      <c r="DJ50" s="289"/>
      <c r="DK50" s="289"/>
      <c r="DL50" s="289"/>
    </row>
    <row r="51" spans="104:116" x14ac:dyDescent="0.15"/>
    <row r="52" spans="104:116" x14ac:dyDescent="0.15"/>
    <row r="53" spans="104:116" x14ac:dyDescent="0.15">
      <c r="DL53" s="28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89"/>
      <c r="DD67" s="289"/>
      <c r="DE67" s="289"/>
      <c r="DF67" s="289"/>
      <c r="DG67" s="289"/>
      <c r="DH67" s="289"/>
      <c r="DI67" s="289"/>
      <c r="DJ67" s="289"/>
      <c r="DK67" s="289"/>
      <c r="DL67" s="28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3MOpFGTQaRoZHRQZRmsTl3PJtVGccrC7qMnYCKK2i5QVf/5Y11xm+hwQSXPSgqL33Gzz8L7M5At2vWn/k64pHA==" saltValue="ubzrx+jXdV/SIanjVzxUmg=="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workbookViewId="0"/>
  </sheetViews>
  <sheetFormatPr defaultColWidth="0" defaultRowHeight="13.5" customHeight="1" zeroHeight="1" x14ac:dyDescent="0.15"/>
  <cols>
    <col min="1" max="36" width="2.5" style="291" customWidth="1"/>
    <col min="37" max="44" width="17" style="291" customWidth="1"/>
    <col min="45" max="45" width="6.125" style="298" customWidth="1"/>
    <col min="46" max="46" width="3" style="296" customWidth="1"/>
    <col min="47" max="47" width="19.125" style="291" hidden="1" customWidth="1"/>
    <col min="48" max="52" width="12.625" style="291" hidden="1" customWidth="1"/>
    <col min="53" max="16384" width="8.625" style="291" hidden="1"/>
  </cols>
  <sheetData>
    <row r="1" spans="1:46" x14ac:dyDescent="0.15">
      <c r="AS1" s="292"/>
      <c r="AT1" s="292"/>
    </row>
    <row r="2" spans="1:46" x14ac:dyDescent="0.15">
      <c r="AS2" s="292"/>
      <c r="AT2" s="292"/>
    </row>
    <row r="3" spans="1:46" x14ac:dyDescent="0.15">
      <c r="AS3" s="292"/>
      <c r="AT3" s="292"/>
    </row>
    <row r="4" spans="1:46" x14ac:dyDescent="0.15">
      <c r="AS4" s="292"/>
      <c r="AT4" s="292"/>
    </row>
    <row r="5" spans="1:46" ht="17.25" x14ac:dyDescent="0.15">
      <c r="A5" s="293" t="s">
        <v>497</v>
      </c>
      <c r="B5" s="294"/>
      <c r="C5" s="294"/>
      <c r="D5" s="294"/>
      <c r="E5" s="294"/>
      <c r="F5" s="294"/>
      <c r="G5" s="294"/>
      <c r="H5" s="294"/>
      <c r="I5" s="294"/>
      <c r="J5" s="294"/>
      <c r="K5" s="294"/>
      <c r="L5" s="294"/>
      <c r="M5" s="294"/>
      <c r="N5" s="294"/>
      <c r="O5" s="294"/>
      <c r="P5" s="294"/>
      <c r="Q5" s="294"/>
      <c r="R5" s="294"/>
      <c r="S5" s="294"/>
      <c r="T5" s="294"/>
      <c r="U5" s="294"/>
      <c r="V5" s="294"/>
      <c r="W5" s="294"/>
      <c r="X5" s="294"/>
      <c r="Y5" s="294"/>
      <c r="Z5" s="294"/>
      <c r="AA5" s="294"/>
      <c r="AB5" s="294"/>
      <c r="AC5" s="294"/>
      <c r="AD5" s="294"/>
      <c r="AE5" s="294"/>
      <c r="AF5" s="294"/>
      <c r="AG5" s="294"/>
      <c r="AH5" s="294"/>
      <c r="AI5" s="294"/>
      <c r="AJ5" s="294"/>
      <c r="AK5" s="294"/>
      <c r="AL5" s="294"/>
      <c r="AM5" s="294"/>
      <c r="AN5" s="294"/>
      <c r="AO5" s="294"/>
      <c r="AP5" s="294"/>
      <c r="AQ5" s="294"/>
      <c r="AR5" s="294"/>
      <c r="AS5" s="295"/>
    </row>
    <row r="6" spans="1:46" x14ac:dyDescent="0.15">
      <c r="A6" s="296"/>
      <c r="B6" s="292"/>
      <c r="C6" s="292"/>
      <c r="D6" s="292"/>
      <c r="E6" s="292"/>
      <c r="F6" s="292"/>
      <c r="G6" s="292"/>
      <c r="H6" s="292"/>
      <c r="I6" s="292"/>
      <c r="J6" s="292"/>
      <c r="K6" s="292"/>
      <c r="L6" s="292"/>
      <c r="M6" s="292"/>
      <c r="N6" s="292"/>
      <c r="O6" s="292"/>
      <c r="P6" s="292"/>
      <c r="Q6" s="292"/>
      <c r="R6" s="292"/>
      <c r="S6" s="292"/>
      <c r="T6" s="292"/>
      <c r="U6" s="292"/>
      <c r="V6" s="292"/>
      <c r="W6" s="292"/>
      <c r="X6" s="292"/>
      <c r="Y6" s="292"/>
      <c r="Z6" s="292"/>
      <c r="AA6" s="292"/>
      <c r="AB6" s="292"/>
      <c r="AC6" s="292"/>
      <c r="AD6" s="292"/>
      <c r="AE6" s="292"/>
      <c r="AF6" s="292"/>
      <c r="AG6" s="292"/>
      <c r="AH6" s="292"/>
      <c r="AI6" s="292"/>
      <c r="AJ6" s="292"/>
      <c r="AK6" s="297" t="s">
        <v>498</v>
      </c>
      <c r="AL6" s="297"/>
      <c r="AM6" s="297"/>
      <c r="AN6" s="297"/>
      <c r="AO6" s="292"/>
      <c r="AP6" s="292"/>
      <c r="AQ6" s="292"/>
      <c r="AR6" s="292"/>
    </row>
    <row r="7" spans="1:46" x14ac:dyDescent="0.15">
      <c r="A7" s="296"/>
      <c r="B7" s="292"/>
      <c r="C7" s="292"/>
      <c r="D7" s="292"/>
      <c r="E7" s="292"/>
      <c r="F7" s="292"/>
      <c r="G7" s="292"/>
      <c r="H7" s="292"/>
      <c r="I7" s="292"/>
      <c r="J7" s="292"/>
      <c r="K7" s="292"/>
      <c r="L7" s="292"/>
      <c r="M7" s="292"/>
      <c r="N7" s="292"/>
      <c r="O7" s="292"/>
      <c r="P7" s="292"/>
      <c r="Q7" s="292"/>
      <c r="R7" s="292"/>
      <c r="S7" s="292"/>
      <c r="T7" s="292"/>
      <c r="U7" s="292"/>
      <c r="V7" s="292"/>
      <c r="W7" s="292"/>
      <c r="X7" s="292"/>
      <c r="Y7" s="292"/>
      <c r="Z7" s="292"/>
      <c r="AA7" s="292"/>
      <c r="AB7" s="292"/>
      <c r="AC7" s="292"/>
      <c r="AD7" s="292"/>
      <c r="AE7" s="292"/>
      <c r="AF7" s="292"/>
      <c r="AG7" s="292"/>
      <c r="AH7" s="292"/>
      <c r="AI7" s="292"/>
      <c r="AJ7" s="292"/>
      <c r="AK7" s="299"/>
      <c r="AL7" s="300"/>
      <c r="AM7" s="300"/>
      <c r="AN7" s="301"/>
      <c r="AO7" s="1215" t="s">
        <v>499</v>
      </c>
      <c r="AP7" s="302"/>
      <c r="AQ7" s="303" t="s">
        <v>500</v>
      </c>
      <c r="AR7" s="304"/>
    </row>
    <row r="8" spans="1:46" x14ac:dyDescent="0.15">
      <c r="A8" s="296"/>
      <c r="B8" s="292"/>
      <c r="C8" s="292"/>
      <c r="D8" s="292"/>
      <c r="E8" s="292"/>
      <c r="F8" s="292"/>
      <c r="G8" s="292"/>
      <c r="H8" s="292"/>
      <c r="I8" s="292"/>
      <c r="J8" s="292"/>
      <c r="K8" s="292"/>
      <c r="L8" s="292"/>
      <c r="M8" s="292"/>
      <c r="N8" s="292"/>
      <c r="O8" s="292"/>
      <c r="P8" s="292"/>
      <c r="Q8" s="292"/>
      <c r="R8" s="292"/>
      <c r="S8" s="292"/>
      <c r="T8" s="292"/>
      <c r="U8" s="292"/>
      <c r="V8" s="292"/>
      <c r="W8" s="292"/>
      <c r="X8" s="292"/>
      <c r="Y8" s="292"/>
      <c r="Z8" s="292"/>
      <c r="AA8" s="292"/>
      <c r="AB8" s="292"/>
      <c r="AC8" s="292"/>
      <c r="AD8" s="292"/>
      <c r="AE8" s="292"/>
      <c r="AF8" s="292"/>
      <c r="AG8" s="292"/>
      <c r="AH8" s="292"/>
      <c r="AI8" s="292"/>
      <c r="AJ8" s="292"/>
      <c r="AK8" s="305"/>
      <c r="AL8" s="306"/>
      <c r="AM8" s="306"/>
      <c r="AN8" s="307"/>
      <c r="AO8" s="1216"/>
      <c r="AP8" s="308" t="s">
        <v>501</v>
      </c>
      <c r="AQ8" s="309" t="s">
        <v>502</v>
      </c>
      <c r="AR8" s="310" t="s">
        <v>503</v>
      </c>
    </row>
    <row r="9" spans="1:46" x14ac:dyDescent="0.15">
      <c r="A9" s="296"/>
      <c r="B9" s="292"/>
      <c r="C9" s="292"/>
      <c r="D9" s="292"/>
      <c r="E9" s="292"/>
      <c r="F9" s="292"/>
      <c r="G9" s="292"/>
      <c r="H9" s="292"/>
      <c r="I9" s="292"/>
      <c r="J9" s="292"/>
      <c r="K9" s="292"/>
      <c r="L9" s="292"/>
      <c r="M9" s="292"/>
      <c r="N9" s="292"/>
      <c r="O9" s="292"/>
      <c r="P9" s="292"/>
      <c r="Q9" s="292"/>
      <c r="R9" s="292"/>
      <c r="S9" s="292"/>
      <c r="T9" s="292"/>
      <c r="U9" s="292"/>
      <c r="V9" s="292"/>
      <c r="W9" s="292"/>
      <c r="X9" s="292"/>
      <c r="Y9" s="292"/>
      <c r="Z9" s="292"/>
      <c r="AA9" s="292"/>
      <c r="AB9" s="292"/>
      <c r="AC9" s="292"/>
      <c r="AD9" s="292"/>
      <c r="AE9" s="292"/>
      <c r="AF9" s="292"/>
      <c r="AG9" s="292"/>
      <c r="AH9" s="292"/>
      <c r="AI9" s="292"/>
      <c r="AJ9" s="292"/>
      <c r="AK9" s="1217" t="s">
        <v>504</v>
      </c>
      <c r="AL9" s="1218"/>
      <c r="AM9" s="1218"/>
      <c r="AN9" s="1219"/>
      <c r="AO9" s="311">
        <v>962711</v>
      </c>
      <c r="AP9" s="311">
        <v>52242</v>
      </c>
      <c r="AQ9" s="312">
        <v>81607</v>
      </c>
      <c r="AR9" s="313">
        <v>-36</v>
      </c>
    </row>
    <row r="10" spans="1:46" x14ac:dyDescent="0.15">
      <c r="A10" s="296"/>
      <c r="B10" s="292"/>
      <c r="C10" s="292"/>
      <c r="D10" s="292"/>
      <c r="E10" s="292"/>
      <c r="F10" s="292"/>
      <c r="G10" s="292"/>
      <c r="H10" s="292"/>
      <c r="I10" s="292"/>
      <c r="J10" s="292"/>
      <c r="K10" s="292"/>
      <c r="L10" s="292"/>
      <c r="M10" s="292"/>
      <c r="N10" s="292"/>
      <c r="O10" s="292"/>
      <c r="P10" s="292"/>
      <c r="Q10" s="292"/>
      <c r="R10" s="292"/>
      <c r="S10" s="292"/>
      <c r="T10" s="292"/>
      <c r="U10" s="292"/>
      <c r="V10" s="292"/>
      <c r="W10" s="292"/>
      <c r="X10" s="292"/>
      <c r="Y10" s="292"/>
      <c r="Z10" s="292"/>
      <c r="AA10" s="292"/>
      <c r="AB10" s="292"/>
      <c r="AC10" s="292"/>
      <c r="AD10" s="292"/>
      <c r="AE10" s="292"/>
      <c r="AF10" s="292"/>
      <c r="AG10" s="292"/>
      <c r="AH10" s="292"/>
      <c r="AI10" s="292"/>
      <c r="AJ10" s="292"/>
      <c r="AK10" s="1217" t="s">
        <v>505</v>
      </c>
      <c r="AL10" s="1218"/>
      <c r="AM10" s="1218"/>
      <c r="AN10" s="1219"/>
      <c r="AO10" s="314">
        <v>143289</v>
      </c>
      <c r="AP10" s="314">
        <v>7776</v>
      </c>
      <c r="AQ10" s="315">
        <v>8429</v>
      </c>
      <c r="AR10" s="316">
        <v>-7.7</v>
      </c>
    </row>
    <row r="11" spans="1:46" ht="13.5" customHeight="1" x14ac:dyDescent="0.15">
      <c r="A11" s="296"/>
      <c r="B11" s="292"/>
      <c r="C11" s="292"/>
      <c r="D11" s="292"/>
      <c r="E11" s="292"/>
      <c r="F11" s="292"/>
      <c r="G11" s="292"/>
      <c r="H11" s="292"/>
      <c r="I11" s="292"/>
      <c r="J11" s="292"/>
      <c r="K11" s="292"/>
      <c r="L11" s="292"/>
      <c r="M11" s="292"/>
      <c r="N11" s="292"/>
      <c r="O11" s="292"/>
      <c r="P11" s="292"/>
      <c r="Q11" s="292"/>
      <c r="R11" s="292"/>
      <c r="S11" s="292"/>
      <c r="T11" s="292"/>
      <c r="U11" s="292"/>
      <c r="V11" s="292"/>
      <c r="W11" s="292"/>
      <c r="X11" s="292"/>
      <c r="Y11" s="292"/>
      <c r="Z11" s="292"/>
      <c r="AA11" s="292"/>
      <c r="AB11" s="292"/>
      <c r="AC11" s="292"/>
      <c r="AD11" s="292"/>
      <c r="AE11" s="292"/>
      <c r="AF11" s="292"/>
      <c r="AG11" s="292"/>
      <c r="AH11" s="292"/>
      <c r="AI11" s="292"/>
      <c r="AJ11" s="292"/>
      <c r="AK11" s="1217" t="s">
        <v>506</v>
      </c>
      <c r="AL11" s="1218"/>
      <c r="AM11" s="1218"/>
      <c r="AN11" s="1219"/>
      <c r="AO11" s="314">
        <v>51928</v>
      </c>
      <c r="AP11" s="314">
        <v>2818</v>
      </c>
      <c r="AQ11" s="315">
        <v>12564</v>
      </c>
      <c r="AR11" s="316">
        <v>-77.599999999999994</v>
      </c>
    </row>
    <row r="12" spans="1:46" ht="13.5" customHeight="1" x14ac:dyDescent="0.15">
      <c r="A12" s="296"/>
      <c r="B12" s="292"/>
      <c r="C12" s="292"/>
      <c r="D12" s="292"/>
      <c r="E12" s="292"/>
      <c r="F12" s="292"/>
      <c r="G12" s="292"/>
      <c r="H12" s="292"/>
      <c r="I12" s="292"/>
      <c r="J12" s="292"/>
      <c r="K12" s="292"/>
      <c r="L12" s="292"/>
      <c r="M12" s="292"/>
      <c r="N12" s="292"/>
      <c r="O12" s="292"/>
      <c r="P12" s="292"/>
      <c r="Q12" s="292"/>
      <c r="R12" s="292"/>
      <c r="S12" s="292"/>
      <c r="T12" s="292"/>
      <c r="U12" s="292"/>
      <c r="V12" s="292"/>
      <c r="W12" s="292"/>
      <c r="X12" s="292"/>
      <c r="Y12" s="292"/>
      <c r="Z12" s="292"/>
      <c r="AA12" s="292"/>
      <c r="AB12" s="292"/>
      <c r="AC12" s="292"/>
      <c r="AD12" s="292"/>
      <c r="AE12" s="292"/>
      <c r="AF12" s="292"/>
      <c r="AG12" s="292"/>
      <c r="AH12" s="292"/>
      <c r="AI12" s="292"/>
      <c r="AJ12" s="292"/>
      <c r="AK12" s="1217" t="s">
        <v>507</v>
      </c>
      <c r="AL12" s="1218"/>
      <c r="AM12" s="1218"/>
      <c r="AN12" s="1219"/>
      <c r="AO12" s="314">
        <v>336</v>
      </c>
      <c r="AP12" s="314">
        <v>18</v>
      </c>
      <c r="AQ12" s="315">
        <v>603</v>
      </c>
      <c r="AR12" s="316">
        <v>-97</v>
      </c>
    </row>
    <row r="13" spans="1:46" ht="13.5" customHeight="1" x14ac:dyDescent="0.15">
      <c r="A13" s="296"/>
      <c r="B13" s="292"/>
      <c r="C13" s="292"/>
      <c r="D13" s="292"/>
      <c r="E13" s="292"/>
      <c r="F13" s="292"/>
      <c r="G13" s="292"/>
      <c r="H13" s="292"/>
      <c r="I13" s="292"/>
      <c r="J13" s="292"/>
      <c r="K13" s="292"/>
      <c r="L13" s="292"/>
      <c r="M13" s="292"/>
      <c r="N13" s="292"/>
      <c r="O13" s="292"/>
      <c r="P13" s="292"/>
      <c r="Q13" s="292"/>
      <c r="R13" s="292"/>
      <c r="S13" s="292"/>
      <c r="T13" s="292"/>
      <c r="U13" s="292"/>
      <c r="V13" s="292"/>
      <c r="W13" s="292"/>
      <c r="X13" s="292"/>
      <c r="Y13" s="292"/>
      <c r="Z13" s="292"/>
      <c r="AA13" s="292"/>
      <c r="AB13" s="292"/>
      <c r="AC13" s="292"/>
      <c r="AD13" s="292"/>
      <c r="AE13" s="292"/>
      <c r="AF13" s="292"/>
      <c r="AG13" s="292"/>
      <c r="AH13" s="292"/>
      <c r="AI13" s="292"/>
      <c r="AJ13" s="292"/>
      <c r="AK13" s="1217" t="s">
        <v>508</v>
      </c>
      <c r="AL13" s="1218"/>
      <c r="AM13" s="1218"/>
      <c r="AN13" s="1219"/>
      <c r="AO13" s="314" t="s">
        <v>509</v>
      </c>
      <c r="AP13" s="314" t="s">
        <v>509</v>
      </c>
      <c r="AQ13" s="315">
        <v>5</v>
      </c>
      <c r="AR13" s="316" t="s">
        <v>509</v>
      </c>
    </row>
    <row r="14" spans="1:46" ht="13.5" customHeight="1" x14ac:dyDescent="0.15">
      <c r="A14" s="296"/>
      <c r="B14" s="292"/>
      <c r="C14" s="292"/>
      <c r="D14" s="292"/>
      <c r="E14" s="292"/>
      <c r="F14" s="292"/>
      <c r="G14" s="292"/>
      <c r="H14" s="292"/>
      <c r="I14" s="292"/>
      <c r="J14" s="292"/>
      <c r="K14" s="292"/>
      <c r="L14" s="292"/>
      <c r="M14" s="292"/>
      <c r="N14" s="292"/>
      <c r="O14" s="292"/>
      <c r="P14" s="292"/>
      <c r="Q14" s="292"/>
      <c r="R14" s="292"/>
      <c r="S14" s="292"/>
      <c r="T14" s="292"/>
      <c r="U14" s="292"/>
      <c r="V14" s="292"/>
      <c r="W14" s="292"/>
      <c r="X14" s="292"/>
      <c r="Y14" s="292"/>
      <c r="Z14" s="292"/>
      <c r="AA14" s="292"/>
      <c r="AB14" s="292"/>
      <c r="AC14" s="292"/>
      <c r="AD14" s="292"/>
      <c r="AE14" s="292"/>
      <c r="AF14" s="292"/>
      <c r="AG14" s="292"/>
      <c r="AH14" s="292"/>
      <c r="AI14" s="292"/>
      <c r="AJ14" s="292"/>
      <c r="AK14" s="1217" t="s">
        <v>510</v>
      </c>
      <c r="AL14" s="1218"/>
      <c r="AM14" s="1218"/>
      <c r="AN14" s="1219"/>
      <c r="AO14" s="314">
        <v>37161</v>
      </c>
      <c r="AP14" s="314">
        <v>2017</v>
      </c>
      <c r="AQ14" s="315">
        <v>4049</v>
      </c>
      <c r="AR14" s="316">
        <v>-50.2</v>
      </c>
    </row>
    <row r="15" spans="1:46" ht="13.5" customHeight="1" x14ac:dyDescent="0.15">
      <c r="A15" s="296"/>
      <c r="B15" s="292"/>
      <c r="C15" s="292"/>
      <c r="D15" s="292"/>
      <c r="E15" s="292"/>
      <c r="F15" s="292"/>
      <c r="G15" s="292"/>
      <c r="H15" s="292"/>
      <c r="I15" s="292"/>
      <c r="J15" s="292"/>
      <c r="K15" s="292"/>
      <c r="L15" s="292"/>
      <c r="M15" s="292"/>
      <c r="N15" s="292"/>
      <c r="O15" s="292"/>
      <c r="P15" s="292"/>
      <c r="Q15" s="292"/>
      <c r="R15" s="292"/>
      <c r="S15" s="292"/>
      <c r="T15" s="292"/>
      <c r="U15" s="292"/>
      <c r="V15" s="292"/>
      <c r="W15" s="292"/>
      <c r="X15" s="292"/>
      <c r="Y15" s="292"/>
      <c r="Z15" s="292"/>
      <c r="AA15" s="292"/>
      <c r="AB15" s="292"/>
      <c r="AC15" s="292"/>
      <c r="AD15" s="292"/>
      <c r="AE15" s="292"/>
      <c r="AF15" s="292"/>
      <c r="AG15" s="292"/>
      <c r="AH15" s="292"/>
      <c r="AI15" s="292"/>
      <c r="AJ15" s="292"/>
      <c r="AK15" s="1217" t="s">
        <v>511</v>
      </c>
      <c r="AL15" s="1218"/>
      <c r="AM15" s="1218"/>
      <c r="AN15" s="1219"/>
      <c r="AO15" s="314">
        <v>16009</v>
      </c>
      <c r="AP15" s="314">
        <v>869</v>
      </c>
      <c r="AQ15" s="315">
        <v>2220</v>
      </c>
      <c r="AR15" s="316">
        <v>-60.9</v>
      </c>
    </row>
    <row r="16" spans="1:46" x14ac:dyDescent="0.15">
      <c r="A16" s="296"/>
      <c r="B16" s="292"/>
      <c r="C16" s="292"/>
      <c r="D16" s="292"/>
      <c r="E16" s="292"/>
      <c r="F16" s="292"/>
      <c r="G16" s="292"/>
      <c r="H16" s="292"/>
      <c r="I16" s="292"/>
      <c r="J16" s="292"/>
      <c r="K16" s="292"/>
      <c r="L16" s="292"/>
      <c r="M16" s="292"/>
      <c r="N16" s="292"/>
      <c r="O16" s="292"/>
      <c r="P16" s="292"/>
      <c r="Q16" s="292"/>
      <c r="R16" s="292"/>
      <c r="S16" s="292"/>
      <c r="T16" s="292"/>
      <c r="U16" s="292"/>
      <c r="V16" s="292"/>
      <c r="W16" s="292"/>
      <c r="X16" s="292"/>
      <c r="Y16" s="292"/>
      <c r="Z16" s="292"/>
      <c r="AA16" s="292"/>
      <c r="AB16" s="292"/>
      <c r="AC16" s="292"/>
      <c r="AD16" s="292"/>
      <c r="AE16" s="292"/>
      <c r="AF16" s="292"/>
      <c r="AG16" s="292"/>
      <c r="AH16" s="292"/>
      <c r="AI16" s="292"/>
      <c r="AJ16" s="292"/>
      <c r="AK16" s="1220" t="s">
        <v>512</v>
      </c>
      <c r="AL16" s="1221"/>
      <c r="AM16" s="1221"/>
      <c r="AN16" s="1222"/>
      <c r="AO16" s="314">
        <v>-62723</v>
      </c>
      <c r="AP16" s="314">
        <v>-3404</v>
      </c>
      <c r="AQ16" s="315">
        <v>-7287</v>
      </c>
      <c r="AR16" s="316">
        <v>-53.3</v>
      </c>
    </row>
    <row r="17" spans="1:46" x14ac:dyDescent="0.15">
      <c r="A17" s="296"/>
      <c r="B17" s="292"/>
      <c r="C17" s="292"/>
      <c r="D17" s="292"/>
      <c r="E17" s="292"/>
      <c r="F17" s="292"/>
      <c r="G17" s="292"/>
      <c r="H17" s="292"/>
      <c r="I17" s="292"/>
      <c r="J17" s="292"/>
      <c r="K17" s="292"/>
      <c r="L17" s="292"/>
      <c r="M17" s="292"/>
      <c r="N17" s="292"/>
      <c r="O17" s="292"/>
      <c r="P17" s="292"/>
      <c r="Q17" s="292"/>
      <c r="R17" s="292"/>
      <c r="S17" s="292"/>
      <c r="T17" s="292"/>
      <c r="U17" s="292"/>
      <c r="V17" s="292"/>
      <c r="W17" s="292"/>
      <c r="X17" s="292"/>
      <c r="Y17" s="292"/>
      <c r="Z17" s="292"/>
      <c r="AA17" s="292"/>
      <c r="AB17" s="292"/>
      <c r="AC17" s="292"/>
      <c r="AD17" s="292"/>
      <c r="AE17" s="292"/>
      <c r="AF17" s="292"/>
      <c r="AG17" s="292"/>
      <c r="AH17" s="292"/>
      <c r="AI17" s="292"/>
      <c r="AJ17" s="292"/>
      <c r="AK17" s="1220" t="s">
        <v>187</v>
      </c>
      <c r="AL17" s="1221"/>
      <c r="AM17" s="1221"/>
      <c r="AN17" s="1222"/>
      <c r="AO17" s="314">
        <v>1148711</v>
      </c>
      <c r="AP17" s="314">
        <v>62335</v>
      </c>
      <c r="AQ17" s="315">
        <v>102189</v>
      </c>
      <c r="AR17" s="316">
        <v>-39</v>
      </c>
    </row>
    <row r="18" spans="1:46" x14ac:dyDescent="0.15">
      <c r="A18" s="296"/>
      <c r="B18" s="292"/>
      <c r="C18" s="292"/>
      <c r="D18" s="292"/>
      <c r="E18" s="292"/>
      <c r="F18" s="292"/>
      <c r="G18" s="292"/>
      <c r="H18" s="292"/>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317"/>
      <c r="AR18" s="317"/>
    </row>
    <row r="19" spans="1:46" x14ac:dyDescent="0.15">
      <c r="A19" s="296"/>
      <c r="B19" s="292"/>
      <c r="C19" s="292"/>
      <c r="D19" s="292"/>
      <c r="E19" s="292"/>
      <c r="F19" s="292"/>
      <c r="G19" s="292"/>
      <c r="H19" s="292"/>
      <c r="I19" s="292"/>
      <c r="J19" s="292"/>
      <c r="K19" s="292"/>
      <c r="L19" s="292"/>
      <c r="M19" s="292"/>
      <c r="N19" s="292"/>
      <c r="O19" s="292"/>
      <c r="P19" s="292"/>
      <c r="Q19" s="292"/>
      <c r="R19" s="292"/>
      <c r="S19" s="292"/>
      <c r="T19" s="292"/>
      <c r="U19" s="292"/>
      <c r="V19" s="292"/>
      <c r="W19" s="292"/>
      <c r="X19" s="292"/>
      <c r="Y19" s="292"/>
      <c r="Z19" s="292"/>
      <c r="AA19" s="292"/>
      <c r="AB19" s="292"/>
      <c r="AC19" s="292"/>
      <c r="AD19" s="292"/>
      <c r="AE19" s="292"/>
      <c r="AF19" s="292"/>
      <c r="AG19" s="292"/>
      <c r="AH19" s="292"/>
      <c r="AI19" s="292"/>
      <c r="AJ19" s="292"/>
      <c r="AK19" s="292" t="s">
        <v>513</v>
      </c>
      <c r="AL19" s="292"/>
      <c r="AM19" s="292"/>
      <c r="AN19" s="292"/>
      <c r="AO19" s="292"/>
      <c r="AP19" s="292"/>
      <c r="AQ19" s="292"/>
      <c r="AR19" s="292"/>
    </row>
    <row r="20" spans="1:46" x14ac:dyDescent="0.15">
      <c r="A20" s="296"/>
      <c r="B20" s="292"/>
      <c r="C20" s="292"/>
      <c r="D20" s="292"/>
      <c r="E20" s="292"/>
      <c r="F20" s="292"/>
      <c r="G20" s="292"/>
      <c r="H20" s="292"/>
      <c r="I20" s="292"/>
      <c r="J20" s="292"/>
      <c r="K20" s="292"/>
      <c r="L20" s="292"/>
      <c r="M20" s="292"/>
      <c r="N20" s="292"/>
      <c r="O20" s="292"/>
      <c r="P20" s="292"/>
      <c r="Q20" s="292"/>
      <c r="R20" s="292"/>
      <c r="S20" s="292"/>
      <c r="T20" s="292"/>
      <c r="U20" s="292"/>
      <c r="V20" s="292"/>
      <c r="W20" s="292"/>
      <c r="X20" s="292"/>
      <c r="Y20" s="292"/>
      <c r="Z20" s="292"/>
      <c r="AA20" s="292"/>
      <c r="AB20" s="292"/>
      <c r="AC20" s="292"/>
      <c r="AD20" s="292"/>
      <c r="AE20" s="292"/>
      <c r="AF20" s="292"/>
      <c r="AG20" s="292"/>
      <c r="AH20" s="292"/>
      <c r="AI20" s="292"/>
      <c r="AJ20" s="292"/>
      <c r="AK20" s="318"/>
      <c r="AL20" s="319"/>
      <c r="AM20" s="319"/>
      <c r="AN20" s="320"/>
      <c r="AO20" s="321" t="s">
        <v>514</v>
      </c>
      <c r="AP20" s="322" t="s">
        <v>515</v>
      </c>
      <c r="AQ20" s="323" t="s">
        <v>516</v>
      </c>
      <c r="AR20" s="324"/>
    </row>
    <row r="21" spans="1:46" s="330" customFormat="1" x14ac:dyDescent="0.15">
      <c r="A21" s="325"/>
      <c r="B21" s="297"/>
      <c r="C21" s="297"/>
      <c r="D21" s="297"/>
      <c r="E21" s="297"/>
      <c r="F21" s="297"/>
      <c r="G21" s="297"/>
      <c r="H21" s="297"/>
      <c r="I21" s="297"/>
      <c r="J21" s="297"/>
      <c r="K21" s="297"/>
      <c r="L21" s="297"/>
      <c r="M21" s="297"/>
      <c r="N21" s="297"/>
      <c r="O21" s="297"/>
      <c r="P21" s="297"/>
      <c r="Q21" s="297"/>
      <c r="R21" s="297"/>
      <c r="S21" s="297"/>
      <c r="T21" s="297"/>
      <c r="U21" s="297"/>
      <c r="V21" s="297"/>
      <c r="W21" s="297"/>
      <c r="X21" s="297"/>
      <c r="Y21" s="297"/>
      <c r="Z21" s="297"/>
      <c r="AA21" s="297"/>
      <c r="AB21" s="297"/>
      <c r="AC21" s="297"/>
      <c r="AD21" s="297"/>
      <c r="AE21" s="297"/>
      <c r="AF21" s="297"/>
      <c r="AG21" s="297"/>
      <c r="AH21" s="297"/>
      <c r="AI21" s="297"/>
      <c r="AJ21" s="297"/>
      <c r="AK21" s="1212" t="s">
        <v>517</v>
      </c>
      <c r="AL21" s="1213"/>
      <c r="AM21" s="1213"/>
      <c r="AN21" s="1214"/>
      <c r="AO21" s="326">
        <v>6.51</v>
      </c>
      <c r="AP21" s="327">
        <v>9.43</v>
      </c>
      <c r="AQ21" s="328">
        <v>-2.92</v>
      </c>
      <c r="AR21" s="297"/>
      <c r="AS21" s="329"/>
      <c r="AT21" s="325"/>
    </row>
    <row r="22" spans="1:46" s="330" customFormat="1" x14ac:dyDescent="0.15">
      <c r="A22" s="325"/>
      <c r="B22" s="297"/>
      <c r="C22" s="297"/>
      <c r="D22" s="297"/>
      <c r="E22" s="297"/>
      <c r="F22" s="297"/>
      <c r="G22" s="297"/>
      <c r="H22" s="297"/>
      <c r="I22" s="297"/>
      <c r="J22" s="297"/>
      <c r="K22" s="297"/>
      <c r="L22" s="297"/>
      <c r="M22" s="297"/>
      <c r="N22" s="297"/>
      <c r="O22" s="297"/>
      <c r="P22" s="297"/>
      <c r="Q22" s="297"/>
      <c r="R22" s="297"/>
      <c r="S22" s="297"/>
      <c r="T22" s="297"/>
      <c r="U22" s="297"/>
      <c r="V22" s="297"/>
      <c r="W22" s="297"/>
      <c r="X22" s="297"/>
      <c r="Y22" s="297"/>
      <c r="Z22" s="297"/>
      <c r="AA22" s="297"/>
      <c r="AB22" s="297"/>
      <c r="AC22" s="297"/>
      <c r="AD22" s="297"/>
      <c r="AE22" s="297"/>
      <c r="AF22" s="297"/>
      <c r="AG22" s="297"/>
      <c r="AH22" s="297"/>
      <c r="AI22" s="297"/>
      <c r="AJ22" s="297"/>
      <c r="AK22" s="1212" t="s">
        <v>518</v>
      </c>
      <c r="AL22" s="1213"/>
      <c r="AM22" s="1213"/>
      <c r="AN22" s="1214"/>
      <c r="AO22" s="331">
        <v>95.7</v>
      </c>
      <c r="AP22" s="332">
        <v>96.9</v>
      </c>
      <c r="AQ22" s="333">
        <v>-1.2</v>
      </c>
      <c r="AR22" s="317"/>
      <c r="AS22" s="329"/>
      <c r="AT22" s="325"/>
    </row>
    <row r="23" spans="1:46" s="330" customFormat="1" x14ac:dyDescent="0.15">
      <c r="A23" s="325"/>
      <c r="B23" s="297"/>
      <c r="C23" s="297"/>
      <c r="D23" s="297"/>
      <c r="E23" s="297"/>
      <c r="F23" s="297"/>
      <c r="G23" s="297"/>
      <c r="H23" s="297"/>
      <c r="I23" s="297"/>
      <c r="J23" s="297"/>
      <c r="K23" s="297"/>
      <c r="L23" s="297"/>
      <c r="M23" s="297"/>
      <c r="N23" s="297"/>
      <c r="O23" s="297"/>
      <c r="P23" s="297"/>
      <c r="Q23" s="297"/>
      <c r="R23" s="297"/>
      <c r="S23" s="297"/>
      <c r="T23" s="297"/>
      <c r="U23" s="297"/>
      <c r="V23" s="297"/>
      <c r="W23" s="297"/>
      <c r="X23" s="297"/>
      <c r="Y23" s="297"/>
      <c r="Z23" s="297"/>
      <c r="AA23" s="297"/>
      <c r="AB23" s="297"/>
      <c r="AC23" s="297"/>
      <c r="AD23" s="297"/>
      <c r="AE23" s="297"/>
      <c r="AF23" s="297"/>
      <c r="AG23" s="297"/>
      <c r="AH23" s="297"/>
      <c r="AI23" s="297"/>
      <c r="AJ23" s="297"/>
      <c r="AK23" s="297"/>
      <c r="AL23" s="297"/>
      <c r="AM23" s="297"/>
      <c r="AN23" s="297"/>
      <c r="AO23" s="297"/>
      <c r="AP23" s="317"/>
      <c r="AQ23" s="317"/>
      <c r="AR23" s="317"/>
      <c r="AS23" s="329"/>
      <c r="AT23" s="325"/>
    </row>
    <row r="24" spans="1:46" s="330" customFormat="1" x14ac:dyDescent="0.15">
      <c r="A24" s="325"/>
      <c r="B24" s="297"/>
      <c r="C24" s="297"/>
      <c r="D24" s="297"/>
      <c r="E24" s="297"/>
      <c r="F24" s="297"/>
      <c r="G24" s="297"/>
      <c r="H24" s="297"/>
      <c r="I24" s="297"/>
      <c r="J24" s="297"/>
      <c r="K24" s="297"/>
      <c r="L24" s="297"/>
      <c r="M24" s="297"/>
      <c r="N24" s="297"/>
      <c r="O24" s="297"/>
      <c r="P24" s="297"/>
      <c r="Q24" s="297"/>
      <c r="R24" s="297"/>
      <c r="S24" s="297"/>
      <c r="T24" s="297"/>
      <c r="U24" s="297"/>
      <c r="V24" s="297"/>
      <c r="W24" s="297"/>
      <c r="X24" s="297"/>
      <c r="Y24" s="297"/>
      <c r="Z24" s="297"/>
      <c r="AA24" s="297"/>
      <c r="AB24" s="297"/>
      <c r="AC24" s="297"/>
      <c r="AD24" s="297"/>
      <c r="AE24" s="297"/>
      <c r="AF24" s="297"/>
      <c r="AG24" s="297"/>
      <c r="AH24" s="297"/>
      <c r="AI24" s="297"/>
      <c r="AJ24" s="297"/>
      <c r="AK24" s="297"/>
      <c r="AL24" s="297"/>
      <c r="AM24" s="297"/>
      <c r="AN24" s="297"/>
      <c r="AO24" s="297"/>
      <c r="AP24" s="317"/>
      <c r="AQ24" s="317"/>
      <c r="AR24" s="317"/>
      <c r="AS24" s="329"/>
      <c r="AT24" s="325"/>
    </row>
    <row r="25" spans="1:46" s="330" customFormat="1" x14ac:dyDescent="0.15">
      <c r="A25" s="334"/>
      <c r="B25" s="335"/>
      <c r="C25" s="335"/>
      <c r="D25" s="335"/>
      <c r="E25" s="335"/>
      <c r="F25" s="335"/>
      <c r="G25" s="335"/>
      <c r="H25" s="335"/>
      <c r="I25" s="335"/>
      <c r="J25" s="335"/>
      <c r="K25" s="335"/>
      <c r="L25" s="335"/>
      <c r="M25" s="335"/>
      <c r="N25" s="335"/>
      <c r="O25" s="335"/>
      <c r="P25" s="335"/>
      <c r="Q25" s="335"/>
      <c r="R25" s="335"/>
      <c r="S25" s="335"/>
      <c r="T25" s="335"/>
      <c r="U25" s="335"/>
      <c r="V25" s="335"/>
      <c r="W25" s="335"/>
      <c r="X25" s="335"/>
      <c r="Y25" s="335"/>
      <c r="Z25" s="335"/>
      <c r="AA25" s="335"/>
      <c r="AB25" s="335"/>
      <c r="AC25" s="335"/>
      <c r="AD25" s="335"/>
      <c r="AE25" s="335"/>
      <c r="AF25" s="335"/>
      <c r="AG25" s="335"/>
      <c r="AH25" s="335"/>
      <c r="AI25" s="335"/>
      <c r="AJ25" s="335"/>
      <c r="AK25" s="335"/>
      <c r="AL25" s="335"/>
      <c r="AM25" s="335"/>
      <c r="AN25" s="335"/>
      <c r="AO25" s="335"/>
      <c r="AP25" s="336"/>
      <c r="AQ25" s="336"/>
      <c r="AR25" s="336"/>
      <c r="AS25" s="337"/>
      <c r="AT25" s="325"/>
    </row>
    <row r="26" spans="1:46" s="330" customFormat="1" x14ac:dyDescent="0.15">
      <c r="A26" s="297" t="s">
        <v>519</v>
      </c>
      <c r="B26" s="297"/>
      <c r="C26" s="297"/>
      <c r="D26" s="297"/>
      <c r="E26" s="297"/>
      <c r="F26" s="297"/>
      <c r="G26" s="297"/>
      <c r="H26" s="297"/>
      <c r="I26" s="297"/>
      <c r="J26" s="297"/>
      <c r="K26" s="297"/>
      <c r="L26" s="297"/>
      <c r="M26" s="297"/>
      <c r="N26" s="297"/>
      <c r="O26" s="297"/>
      <c r="P26" s="297"/>
      <c r="Q26" s="297"/>
      <c r="R26" s="297"/>
      <c r="S26" s="297"/>
      <c r="T26" s="297"/>
      <c r="U26" s="297"/>
      <c r="V26" s="297"/>
      <c r="W26" s="297"/>
      <c r="X26" s="297"/>
      <c r="Y26" s="297"/>
      <c r="Z26" s="297"/>
      <c r="AA26" s="297"/>
      <c r="AB26" s="297"/>
      <c r="AC26" s="297"/>
      <c r="AD26" s="297"/>
      <c r="AE26" s="297"/>
      <c r="AF26" s="297"/>
      <c r="AG26" s="297"/>
      <c r="AH26" s="297"/>
      <c r="AI26" s="297"/>
      <c r="AJ26" s="297"/>
      <c r="AK26" s="297"/>
      <c r="AL26" s="297"/>
      <c r="AM26" s="297"/>
      <c r="AN26" s="297"/>
      <c r="AO26" s="297"/>
      <c r="AP26" s="317"/>
      <c r="AQ26" s="317"/>
      <c r="AR26" s="317"/>
      <c r="AS26" s="297"/>
      <c r="AT26" s="297"/>
    </row>
    <row r="27" spans="1:46" x14ac:dyDescent="0.15">
      <c r="A27" s="338"/>
      <c r="AO27" s="292"/>
      <c r="AP27" s="292"/>
      <c r="AQ27" s="292"/>
      <c r="AR27" s="292"/>
      <c r="AS27" s="292"/>
      <c r="AT27" s="292"/>
    </row>
    <row r="28" spans="1:46" ht="17.25" x14ac:dyDescent="0.15">
      <c r="A28" s="293" t="s">
        <v>520</v>
      </c>
      <c r="B28" s="294"/>
      <c r="C28" s="294"/>
      <c r="D28" s="294"/>
      <c r="E28" s="294"/>
      <c r="F28" s="294"/>
      <c r="G28" s="294"/>
      <c r="H28" s="294"/>
      <c r="I28" s="294"/>
      <c r="J28" s="294"/>
      <c r="K28" s="294"/>
      <c r="L28" s="294"/>
      <c r="M28" s="294"/>
      <c r="N28" s="294"/>
      <c r="O28" s="294"/>
      <c r="P28" s="294"/>
      <c r="Q28" s="294"/>
      <c r="R28" s="294"/>
      <c r="S28" s="294"/>
      <c r="T28" s="294"/>
      <c r="U28" s="294"/>
      <c r="V28" s="294"/>
      <c r="W28" s="294"/>
      <c r="X28" s="294"/>
      <c r="Y28" s="294"/>
      <c r="Z28" s="294"/>
      <c r="AA28" s="294"/>
      <c r="AB28" s="294"/>
      <c r="AC28" s="294"/>
      <c r="AD28" s="294"/>
      <c r="AE28" s="294"/>
      <c r="AF28" s="294"/>
      <c r="AG28" s="294"/>
      <c r="AH28" s="294"/>
      <c r="AI28" s="294"/>
      <c r="AJ28" s="294"/>
      <c r="AK28" s="294"/>
      <c r="AL28" s="294"/>
      <c r="AM28" s="294"/>
      <c r="AN28" s="294"/>
      <c r="AO28" s="294"/>
      <c r="AP28" s="294"/>
      <c r="AQ28" s="294"/>
      <c r="AR28" s="294"/>
      <c r="AS28" s="339"/>
    </row>
    <row r="29" spans="1:46" x14ac:dyDescent="0.15">
      <c r="A29" s="296"/>
      <c r="B29" s="292"/>
      <c r="C29" s="292"/>
      <c r="D29" s="292"/>
      <c r="E29" s="292"/>
      <c r="F29" s="292"/>
      <c r="G29" s="292"/>
      <c r="H29" s="292"/>
      <c r="I29" s="292"/>
      <c r="J29" s="292"/>
      <c r="K29" s="292"/>
      <c r="L29" s="292"/>
      <c r="M29" s="292"/>
      <c r="N29" s="292"/>
      <c r="O29" s="292"/>
      <c r="P29" s="292"/>
      <c r="Q29" s="292"/>
      <c r="R29" s="292"/>
      <c r="S29" s="292"/>
      <c r="T29" s="292"/>
      <c r="U29" s="292"/>
      <c r="V29" s="292"/>
      <c r="W29" s="292"/>
      <c r="X29" s="292"/>
      <c r="Y29" s="292"/>
      <c r="Z29" s="292"/>
      <c r="AA29" s="292"/>
      <c r="AB29" s="292"/>
      <c r="AC29" s="292"/>
      <c r="AD29" s="292"/>
      <c r="AE29" s="292"/>
      <c r="AF29" s="292"/>
      <c r="AG29" s="292"/>
      <c r="AH29" s="292"/>
      <c r="AI29" s="292"/>
      <c r="AJ29" s="292"/>
      <c r="AK29" s="297" t="s">
        <v>521</v>
      </c>
      <c r="AL29" s="297"/>
      <c r="AM29" s="297"/>
      <c r="AN29" s="297"/>
      <c r="AO29" s="292"/>
      <c r="AP29" s="292"/>
      <c r="AQ29" s="292"/>
      <c r="AR29" s="292"/>
      <c r="AS29" s="340"/>
    </row>
    <row r="30" spans="1:46" x14ac:dyDescent="0.15">
      <c r="A30" s="296"/>
      <c r="B30" s="292"/>
      <c r="C30" s="292"/>
      <c r="D30" s="292"/>
      <c r="E30" s="292"/>
      <c r="F30" s="292"/>
      <c r="G30" s="292"/>
      <c r="H30" s="292"/>
      <c r="I30" s="292"/>
      <c r="J30" s="292"/>
      <c r="K30" s="292"/>
      <c r="L30" s="292"/>
      <c r="M30" s="292"/>
      <c r="N30" s="292"/>
      <c r="O30" s="292"/>
      <c r="P30" s="292"/>
      <c r="Q30" s="292"/>
      <c r="R30" s="292"/>
      <c r="S30" s="292"/>
      <c r="T30" s="292"/>
      <c r="U30" s="292"/>
      <c r="V30" s="292"/>
      <c r="W30" s="292"/>
      <c r="X30" s="292"/>
      <c r="Y30" s="292"/>
      <c r="Z30" s="292"/>
      <c r="AA30" s="292"/>
      <c r="AB30" s="292"/>
      <c r="AC30" s="292"/>
      <c r="AD30" s="292"/>
      <c r="AE30" s="292"/>
      <c r="AF30" s="292"/>
      <c r="AG30" s="292"/>
      <c r="AH30" s="292"/>
      <c r="AI30" s="292"/>
      <c r="AJ30" s="292"/>
      <c r="AK30" s="299"/>
      <c r="AL30" s="300"/>
      <c r="AM30" s="300"/>
      <c r="AN30" s="301"/>
      <c r="AO30" s="1215" t="s">
        <v>499</v>
      </c>
      <c r="AP30" s="302"/>
      <c r="AQ30" s="303" t="s">
        <v>500</v>
      </c>
      <c r="AR30" s="304"/>
    </row>
    <row r="31" spans="1:46" x14ac:dyDescent="0.15">
      <c r="A31" s="296"/>
      <c r="B31" s="292"/>
      <c r="C31" s="292"/>
      <c r="D31" s="292"/>
      <c r="E31" s="292"/>
      <c r="F31" s="292"/>
      <c r="G31" s="292"/>
      <c r="H31" s="292"/>
      <c r="I31" s="292"/>
      <c r="J31" s="292"/>
      <c r="K31" s="292"/>
      <c r="L31" s="292"/>
      <c r="M31" s="292"/>
      <c r="N31" s="292"/>
      <c r="O31" s="292"/>
      <c r="P31" s="292"/>
      <c r="Q31" s="292"/>
      <c r="R31" s="292"/>
      <c r="S31" s="292"/>
      <c r="T31" s="292"/>
      <c r="U31" s="292"/>
      <c r="V31" s="292"/>
      <c r="W31" s="292"/>
      <c r="X31" s="292"/>
      <c r="Y31" s="292"/>
      <c r="Z31" s="292"/>
      <c r="AA31" s="292"/>
      <c r="AB31" s="292"/>
      <c r="AC31" s="292"/>
      <c r="AD31" s="292"/>
      <c r="AE31" s="292"/>
      <c r="AF31" s="292"/>
      <c r="AG31" s="292"/>
      <c r="AH31" s="292"/>
      <c r="AI31" s="292"/>
      <c r="AJ31" s="292"/>
      <c r="AK31" s="305"/>
      <c r="AL31" s="306"/>
      <c r="AM31" s="306"/>
      <c r="AN31" s="307"/>
      <c r="AO31" s="1216"/>
      <c r="AP31" s="308" t="s">
        <v>501</v>
      </c>
      <c r="AQ31" s="309" t="s">
        <v>502</v>
      </c>
      <c r="AR31" s="310" t="s">
        <v>503</v>
      </c>
    </row>
    <row r="32" spans="1:46" ht="27" customHeight="1" x14ac:dyDescent="0.15">
      <c r="A32" s="296"/>
      <c r="B32" s="292"/>
      <c r="C32" s="292"/>
      <c r="D32" s="292"/>
      <c r="E32" s="292"/>
      <c r="F32" s="292"/>
      <c r="G32" s="292"/>
      <c r="H32" s="292"/>
      <c r="I32" s="292"/>
      <c r="J32" s="292"/>
      <c r="K32" s="292"/>
      <c r="L32" s="292"/>
      <c r="M32" s="292"/>
      <c r="N32" s="292"/>
      <c r="O32" s="292"/>
      <c r="P32" s="292"/>
      <c r="Q32" s="292"/>
      <c r="R32" s="292"/>
      <c r="S32" s="292"/>
      <c r="T32" s="292"/>
      <c r="U32" s="292"/>
      <c r="V32" s="292"/>
      <c r="W32" s="292"/>
      <c r="X32" s="292"/>
      <c r="Y32" s="292"/>
      <c r="Z32" s="292"/>
      <c r="AA32" s="292"/>
      <c r="AB32" s="292"/>
      <c r="AC32" s="292"/>
      <c r="AD32" s="292"/>
      <c r="AE32" s="292"/>
      <c r="AF32" s="292"/>
      <c r="AG32" s="292"/>
      <c r="AH32" s="292"/>
      <c r="AI32" s="292"/>
      <c r="AJ32" s="292"/>
      <c r="AK32" s="1228" t="s">
        <v>522</v>
      </c>
      <c r="AL32" s="1229"/>
      <c r="AM32" s="1229"/>
      <c r="AN32" s="1230"/>
      <c r="AO32" s="341">
        <v>629684</v>
      </c>
      <c r="AP32" s="341">
        <v>34170</v>
      </c>
      <c r="AQ32" s="342">
        <v>48351</v>
      </c>
      <c r="AR32" s="343">
        <v>-29.3</v>
      </c>
    </row>
    <row r="33" spans="1:46" ht="13.5" customHeight="1" x14ac:dyDescent="0.15">
      <c r="A33" s="296"/>
      <c r="B33" s="292"/>
      <c r="C33" s="292"/>
      <c r="D33" s="292"/>
      <c r="E33" s="292"/>
      <c r="F33" s="292"/>
      <c r="G33" s="292"/>
      <c r="H33" s="292"/>
      <c r="I33" s="292"/>
      <c r="J33" s="292"/>
      <c r="K33" s="292"/>
      <c r="L33" s="292"/>
      <c r="M33" s="292"/>
      <c r="N33" s="292"/>
      <c r="O33" s="292"/>
      <c r="P33" s="292"/>
      <c r="Q33" s="292"/>
      <c r="R33" s="292"/>
      <c r="S33" s="292"/>
      <c r="T33" s="292"/>
      <c r="U33" s="292"/>
      <c r="V33" s="292"/>
      <c r="W33" s="292"/>
      <c r="X33" s="292"/>
      <c r="Y33" s="292"/>
      <c r="Z33" s="292"/>
      <c r="AA33" s="292"/>
      <c r="AB33" s="292"/>
      <c r="AC33" s="292"/>
      <c r="AD33" s="292"/>
      <c r="AE33" s="292"/>
      <c r="AF33" s="292"/>
      <c r="AG33" s="292"/>
      <c r="AH33" s="292"/>
      <c r="AI33" s="292"/>
      <c r="AJ33" s="292"/>
      <c r="AK33" s="1228" t="s">
        <v>523</v>
      </c>
      <c r="AL33" s="1229"/>
      <c r="AM33" s="1229"/>
      <c r="AN33" s="1230"/>
      <c r="AO33" s="341" t="s">
        <v>509</v>
      </c>
      <c r="AP33" s="341" t="s">
        <v>509</v>
      </c>
      <c r="AQ33" s="342" t="s">
        <v>509</v>
      </c>
      <c r="AR33" s="343" t="s">
        <v>509</v>
      </c>
    </row>
    <row r="34" spans="1:46" ht="27" customHeight="1" x14ac:dyDescent="0.15">
      <c r="A34" s="296"/>
      <c r="B34" s="292"/>
      <c r="C34" s="292"/>
      <c r="D34" s="292"/>
      <c r="E34" s="292"/>
      <c r="F34" s="292"/>
      <c r="G34" s="292"/>
      <c r="H34" s="292"/>
      <c r="I34" s="292"/>
      <c r="J34" s="292"/>
      <c r="K34" s="292"/>
      <c r="L34" s="292"/>
      <c r="M34" s="292"/>
      <c r="N34" s="292"/>
      <c r="O34" s="292"/>
      <c r="P34" s="292"/>
      <c r="Q34" s="292"/>
      <c r="R34" s="292"/>
      <c r="S34" s="292"/>
      <c r="T34" s="292"/>
      <c r="U34" s="292"/>
      <c r="V34" s="292"/>
      <c r="W34" s="292"/>
      <c r="X34" s="292"/>
      <c r="Y34" s="292"/>
      <c r="Z34" s="292"/>
      <c r="AA34" s="292"/>
      <c r="AB34" s="292"/>
      <c r="AC34" s="292"/>
      <c r="AD34" s="292"/>
      <c r="AE34" s="292"/>
      <c r="AF34" s="292"/>
      <c r="AG34" s="292"/>
      <c r="AH34" s="292"/>
      <c r="AI34" s="292"/>
      <c r="AJ34" s="292"/>
      <c r="AK34" s="1228" t="s">
        <v>524</v>
      </c>
      <c r="AL34" s="1229"/>
      <c r="AM34" s="1229"/>
      <c r="AN34" s="1230"/>
      <c r="AO34" s="341" t="s">
        <v>509</v>
      </c>
      <c r="AP34" s="341" t="s">
        <v>509</v>
      </c>
      <c r="AQ34" s="342">
        <v>3</v>
      </c>
      <c r="AR34" s="343" t="s">
        <v>509</v>
      </c>
    </row>
    <row r="35" spans="1:46" ht="27" customHeight="1" x14ac:dyDescent="0.15">
      <c r="A35" s="296"/>
      <c r="B35" s="292"/>
      <c r="C35" s="292"/>
      <c r="D35" s="292"/>
      <c r="E35" s="292"/>
      <c r="F35" s="292"/>
      <c r="G35" s="292"/>
      <c r="H35" s="292"/>
      <c r="I35" s="292"/>
      <c r="J35" s="292"/>
      <c r="K35" s="292"/>
      <c r="L35" s="292"/>
      <c r="M35" s="292"/>
      <c r="N35" s="292"/>
      <c r="O35" s="292"/>
      <c r="P35" s="292"/>
      <c r="Q35" s="292"/>
      <c r="R35" s="292"/>
      <c r="S35" s="292"/>
      <c r="T35" s="292"/>
      <c r="U35" s="292"/>
      <c r="V35" s="292"/>
      <c r="W35" s="292"/>
      <c r="X35" s="292"/>
      <c r="Y35" s="292"/>
      <c r="Z35" s="292"/>
      <c r="AA35" s="292"/>
      <c r="AB35" s="292"/>
      <c r="AC35" s="292"/>
      <c r="AD35" s="292"/>
      <c r="AE35" s="292"/>
      <c r="AF35" s="292"/>
      <c r="AG35" s="292"/>
      <c r="AH35" s="292"/>
      <c r="AI35" s="292"/>
      <c r="AJ35" s="292"/>
      <c r="AK35" s="1228" t="s">
        <v>525</v>
      </c>
      <c r="AL35" s="1229"/>
      <c r="AM35" s="1229"/>
      <c r="AN35" s="1230"/>
      <c r="AO35" s="341">
        <v>393802</v>
      </c>
      <c r="AP35" s="341">
        <v>21370</v>
      </c>
      <c r="AQ35" s="342">
        <v>15327</v>
      </c>
      <c r="AR35" s="343">
        <v>39.4</v>
      </c>
    </row>
    <row r="36" spans="1:46" ht="27" customHeight="1" x14ac:dyDescent="0.15">
      <c r="A36" s="296"/>
      <c r="B36" s="292"/>
      <c r="C36" s="292"/>
      <c r="D36" s="292"/>
      <c r="E36" s="292"/>
      <c r="F36" s="292"/>
      <c r="G36" s="292"/>
      <c r="H36" s="292"/>
      <c r="I36" s="292"/>
      <c r="J36" s="292"/>
      <c r="K36" s="292"/>
      <c r="L36" s="292"/>
      <c r="M36" s="292"/>
      <c r="N36" s="292"/>
      <c r="O36" s="292"/>
      <c r="P36" s="292"/>
      <c r="Q36" s="292"/>
      <c r="R36" s="292"/>
      <c r="S36" s="292"/>
      <c r="T36" s="292"/>
      <c r="U36" s="292"/>
      <c r="V36" s="292"/>
      <c r="W36" s="292"/>
      <c r="X36" s="292"/>
      <c r="Y36" s="292"/>
      <c r="Z36" s="292"/>
      <c r="AA36" s="292"/>
      <c r="AB36" s="292"/>
      <c r="AC36" s="292"/>
      <c r="AD36" s="292"/>
      <c r="AE36" s="292"/>
      <c r="AF36" s="292"/>
      <c r="AG36" s="292"/>
      <c r="AH36" s="292"/>
      <c r="AI36" s="292"/>
      <c r="AJ36" s="292"/>
      <c r="AK36" s="1228" t="s">
        <v>526</v>
      </c>
      <c r="AL36" s="1229"/>
      <c r="AM36" s="1229"/>
      <c r="AN36" s="1230"/>
      <c r="AO36" s="341">
        <v>25372</v>
      </c>
      <c r="AP36" s="341">
        <v>1377</v>
      </c>
      <c r="AQ36" s="342">
        <v>3222</v>
      </c>
      <c r="AR36" s="343">
        <v>-57.3</v>
      </c>
    </row>
    <row r="37" spans="1:46" ht="13.5" customHeight="1" x14ac:dyDescent="0.15">
      <c r="A37" s="296"/>
      <c r="B37" s="292"/>
      <c r="C37" s="292"/>
      <c r="D37" s="292"/>
      <c r="E37" s="292"/>
      <c r="F37" s="292"/>
      <c r="G37" s="292"/>
      <c r="H37" s="292"/>
      <c r="I37" s="292"/>
      <c r="J37" s="292"/>
      <c r="K37" s="292"/>
      <c r="L37" s="292"/>
      <c r="M37" s="292"/>
      <c r="N37" s="292"/>
      <c r="O37" s="292"/>
      <c r="P37" s="292"/>
      <c r="Q37" s="292"/>
      <c r="R37" s="292"/>
      <c r="S37" s="292"/>
      <c r="T37" s="292"/>
      <c r="U37" s="292"/>
      <c r="V37" s="292"/>
      <c r="W37" s="292"/>
      <c r="X37" s="292"/>
      <c r="Y37" s="292"/>
      <c r="Z37" s="292"/>
      <c r="AA37" s="292"/>
      <c r="AB37" s="292"/>
      <c r="AC37" s="292"/>
      <c r="AD37" s="292"/>
      <c r="AE37" s="292"/>
      <c r="AF37" s="292"/>
      <c r="AG37" s="292"/>
      <c r="AH37" s="292"/>
      <c r="AI37" s="292"/>
      <c r="AJ37" s="292"/>
      <c r="AK37" s="1228" t="s">
        <v>527</v>
      </c>
      <c r="AL37" s="1229"/>
      <c r="AM37" s="1229"/>
      <c r="AN37" s="1230"/>
      <c r="AO37" s="341" t="s">
        <v>509</v>
      </c>
      <c r="AP37" s="341" t="s">
        <v>509</v>
      </c>
      <c r="AQ37" s="342">
        <v>486</v>
      </c>
      <c r="AR37" s="343" t="s">
        <v>509</v>
      </c>
    </row>
    <row r="38" spans="1:46" ht="27" customHeight="1" x14ac:dyDescent="0.15">
      <c r="A38" s="296"/>
      <c r="B38" s="292"/>
      <c r="C38" s="292"/>
      <c r="D38" s="292"/>
      <c r="E38" s="292"/>
      <c r="F38" s="292"/>
      <c r="G38" s="292"/>
      <c r="H38" s="292"/>
      <c r="I38" s="292"/>
      <c r="J38" s="292"/>
      <c r="K38" s="292"/>
      <c r="L38" s="292"/>
      <c r="M38" s="292"/>
      <c r="N38" s="292"/>
      <c r="O38" s="292"/>
      <c r="P38" s="292"/>
      <c r="Q38" s="292"/>
      <c r="R38" s="292"/>
      <c r="S38" s="292"/>
      <c r="T38" s="292"/>
      <c r="U38" s="292"/>
      <c r="V38" s="292"/>
      <c r="W38" s="292"/>
      <c r="X38" s="292"/>
      <c r="Y38" s="292"/>
      <c r="Z38" s="292"/>
      <c r="AA38" s="292"/>
      <c r="AB38" s="292"/>
      <c r="AC38" s="292"/>
      <c r="AD38" s="292"/>
      <c r="AE38" s="292"/>
      <c r="AF38" s="292"/>
      <c r="AG38" s="292"/>
      <c r="AH38" s="292"/>
      <c r="AI38" s="292"/>
      <c r="AJ38" s="292"/>
      <c r="AK38" s="1231" t="s">
        <v>528</v>
      </c>
      <c r="AL38" s="1232"/>
      <c r="AM38" s="1232"/>
      <c r="AN38" s="1233"/>
      <c r="AO38" s="344" t="s">
        <v>509</v>
      </c>
      <c r="AP38" s="344" t="s">
        <v>509</v>
      </c>
      <c r="AQ38" s="345">
        <v>7</v>
      </c>
      <c r="AR38" s="333" t="s">
        <v>509</v>
      </c>
      <c r="AS38" s="340"/>
    </row>
    <row r="39" spans="1:46" x14ac:dyDescent="0.15">
      <c r="A39" s="296"/>
      <c r="B39" s="292"/>
      <c r="C39" s="292"/>
      <c r="D39" s="292"/>
      <c r="E39" s="292"/>
      <c r="F39" s="292"/>
      <c r="G39" s="292"/>
      <c r="H39" s="292"/>
      <c r="I39" s="292"/>
      <c r="J39" s="292"/>
      <c r="K39" s="292"/>
      <c r="L39" s="292"/>
      <c r="M39" s="292"/>
      <c r="N39" s="292"/>
      <c r="O39" s="292"/>
      <c r="P39" s="292"/>
      <c r="Q39" s="292"/>
      <c r="R39" s="292"/>
      <c r="S39" s="292"/>
      <c r="T39" s="292"/>
      <c r="U39" s="292"/>
      <c r="V39" s="292"/>
      <c r="W39" s="292"/>
      <c r="X39" s="292"/>
      <c r="Y39" s="292"/>
      <c r="Z39" s="292"/>
      <c r="AA39" s="292"/>
      <c r="AB39" s="292"/>
      <c r="AC39" s="292"/>
      <c r="AD39" s="292"/>
      <c r="AE39" s="292"/>
      <c r="AF39" s="292"/>
      <c r="AG39" s="292"/>
      <c r="AH39" s="292"/>
      <c r="AI39" s="292"/>
      <c r="AJ39" s="292"/>
      <c r="AK39" s="1231" t="s">
        <v>529</v>
      </c>
      <c r="AL39" s="1232"/>
      <c r="AM39" s="1232"/>
      <c r="AN39" s="1233"/>
      <c r="AO39" s="341" t="s">
        <v>509</v>
      </c>
      <c r="AP39" s="341" t="s">
        <v>509</v>
      </c>
      <c r="AQ39" s="342">
        <v>-3375</v>
      </c>
      <c r="AR39" s="343" t="s">
        <v>509</v>
      </c>
      <c r="AS39" s="340"/>
    </row>
    <row r="40" spans="1:46" ht="27" customHeight="1" x14ac:dyDescent="0.15">
      <c r="A40" s="296"/>
      <c r="B40" s="292"/>
      <c r="C40" s="292"/>
      <c r="D40" s="292"/>
      <c r="E40" s="292"/>
      <c r="F40" s="292"/>
      <c r="G40" s="292"/>
      <c r="H40" s="292"/>
      <c r="I40" s="292"/>
      <c r="J40" s="292"/>
      <c r="K40" s="292"/>
      <c r="L40" s="292"/>
      <c r="M40" s="292"/>
      <c r="N40" s="292"/>
      <c r="O40" s="292"/>
      <c r="P40" s="292"/>
      <c r="Q40" s="292"/>
      <c r="R40" s="292"/>
      <c r="S40" s="292"/>
      <c r="T40" s="292"/>
      <c r="U40" s="292"/>
      <c r="V40" s="292"/>
      <c r="W40" s="292"/>
      <c r="X40" s="292"/>
      <c r="Y40" s="292"/>
      <c r="Z40" s="292"/>
      <c r="AA40" s="292"/>
      <c r="AB40" s="292"/>
      <c r="AC40" s="292"/>
      <c r="AD40" s="292"/>
      <c r="AE40" s="292"/>
      <c r="AF40" s="292"/>
      <c r="AG40" s="292"/>
      <c r="AH40" s="292"/>
      <c r="AI40" s="292"/>
      <c r="AJ40" s="292"/>
      <c r="AK40" s="1228" t="s">
        <v>530</v>
      </c>
      <c r="AL40" s="1229"/>
      <c r="AM40" s="1229"/>
      <c r="AN40" s="1230"/>
      <c r="AO40" s="341">
        <v>-642350</v>
      </c>
      <c r="AP40" s="341">
        <v>-34857</v>
      </c>
      <c r="AQ40" s="342">
        <v>-44517</v>
      </c>
      <c r="AR40" s="343">
        <v>-21.7</v>
      </c>
      <c r="AS40" s="340"/>
    </row>
    <row r="41" spans="1:46" x14ac:dyDescent="0.15">
      <c r="A41" s="296"/>
      <c r="B41" s="292"/>
      <c r="C41" s="292"/>
      <c r="D41" s="292"/>
      <c r="E41" s="292"/>
      <c r="F41" s="292"/>
      <c r="G41" s="292"/>
      <c r="H41" s="292"/>
      <c r="I41" s="292"/>
      <c r="J41" s="292"/>
      <c r="K41" s="292"/>
      <c r="L41" s="292"/>
      <c r="M41" s="292"/>
      <c r="N41" s="292"/>
      <c r="O41" s="292"/>
      <c r="P41" s="292"/>
      <c r="Q41" s="292"/>
      <c r="R41" s="292"/>
      <c r="S41" s="292"/>
      <c r="T41" s="292"/>
      <c r="U41" s="292"/>
      <c r="V41" s="292"/>
      <c r="W41" s="292"/>
      <c r="X41" s="292"/>
      <c r="Y41" s="292"/>
      <c r="Z41" s="292"/>
      <c r="AA41" s="292"/>
      <c r="AB41" s="292"/>
      <c r="AC41" s="292"/>
      <c r="AD41" s="292"/>
      <c r="AE41" s="292"/>
      <c r="AF41" s="292"/>
      <c r="AG41" s="292"/>
      <c r="AH41" s="292"/>
      <c r="AI41" s="292"/>
      <c r="AJ41" s="292"/>
      <c r="AK41" s="1234" t="s">
        <v>299</v>
      </c>
      <c r="AL41" s="1235"/>
      <c r="AM41" s="1235"/>
      <c r="AN41" s="1236"/>
      <c r="AO41" s="341">
        <v>406508</v>
      </c>
      <c r="AP41" s="341">
        <v>22059</v>
      </c>
      <c r="AQ41" s="342">
        <v>19506</v>
      </c>
      <c r="AR41" s="343">
        <v>13.1</v>
      </c>
      <c r="AS41" s="340"/>
    </row>
    <row r="42" spans="1:46" x14ac:dyDescent="0.15">
      <c r="A42" s="296"/>
      <c r="B42" s="292"/>
      <c r="C42" s="292"/>
      <c r="D42" s="292"/>
      <c r="E42" s="292"/>
      <c r="F42" s="292"/>
      <c r="G42" s="292"/>
      <c r="H42" s="292"/>
      <c r="I42" s="292"/>
      <c r="J42" s="292"/>
      <c r="K42" s="292"/>
      <c r="L42" s="292"/>
      <c r="M42" s="292"/>
      <c r="N42" s="292"/>
      <c r="O42" s="292"/>
      <c r="P42" s="292"/>
      <c r="Q42" s="292"/>
      <c r="R42" s="292"/>
      <c r="S42" s="292"/>
      <c r="T42" s="292"/>
      <c r="U42" s="292"/>
      <c r="V42" s="292"/>
      <c r="W42" s="292"/>
      <c r="X42" s="292"/>
      <c r="Y42" s="292"/>
      <c r="Z42" s="292"/>
      <c r="AA42" s="292"/>
      <c r="AB42" s="292"/>
      <c r="AC42" s="292"/>
      <c r="AD42" s="292"/>
      <c r="AE42" s="292"/>
      <c r="AF42" s="292"/>
      <c r="AG42" s="292"/>
      <c r="AH42" s="292"/>
      <c r="AI42" s="292"/>
      <c r="AJ42" s="292"/>
      <c r="AK42" s="346" t="s">
        <v>531</v>
      </c>
      <c r="AL42" s="292"/>
      <c r="AM42" s="292"/>
      <c r="AN42" s="292"/>
      <c r="AO42" s="292"/>
      <c r="AP42" s="292"/>
      <c r="AQ42" s="317"/>
      <c r="AR42" s="317"/>
      <c r="AS42" s="340"/>
    </row>
    <row r="43" spans="1:46" x14ac:dyDescent="0.15">
      <c r="A43" s="296"/>
      <c r="B43" s="292"/>
      <c r="C43" s="292"/>
      <c r="D43" s="292"/>
      <c r="E43" s="292"/>
      <c r="F43" s="292"/>
      <c r="G43" s="292"/>
      <c r="H43" s="292"/>
      <c r="I43" s="292"/>
      <c r="J43" s="292"/>
      <c r="K43" s="292"/>
      <c r="L43" s="292"/>
      <c r="M43" s="292"/>
      <c r="N43" s="292"/>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347"/>
      <c r="AQ43" s="317"/>
      <c r="AR43" s="292"/>
      <c r="AS43" s="340"/>
    </row>
    <row r="44" spans="1:46" x14ac:dyDescent="0.15">
      <c r="A44" s="296"/>
      <c r="B44" s="292"/>
      <c r="C44" s="292"/>
      <c r="D44" s="292"/>
      <c r="E44" s="292"/>
      <c r="F44" s="292"/>
      <c r="G44" s="292"/>
      <c r="H44" s="292"/>
      <c r="I44" s="292"/>
      <c r="J44" s="292"/>
      <c r="K44" s="292"/>
      <c r="L44" s="292"/>
      <c r="M44" s="292"/>
      <c r="N44" s="292"/>
      <c r="O44" s="292"/>
      <c r="P44" s="292"/>
      <c r="Q44" s="292"/>
      <c r="R44" s="292"/>
      <c r="S44" s="292"/>
      <c r="T44" s="292"/>
      <c r="U44" s="292"/>
      <c r="V44" s="292"/>
      <c r="W44" s="292"/>
      <c r="X44" s="292"/>
      <c r="Y44" s="292"/>
      <c r="Z44" s="292"/>
      <c r="AA44" s="292"/>
      <c r="AB44" s="292"/>
      <c r="AC44" s="292"/>
      <c r="AD44" s="292"/>
      <c r="AE44" s="292"/>
      <c r="AF44" s="292"/>
      <c r="AG44" s="292"/>
      <c r="AH44" s="292"/>
      <c r="AI44" s="292"/>
      <c r="AJ44" s="292"/>
      <c r="AK44" s="292"/>
      <c r="AL44" s="292"/>
      <c r="AM44" s="292"/>
      <c r="AN44" s="292"/>
      <c r="AO44" s="292"/>
      <c r="AP44" s="292"/>
      <c r="AQ44" s="317"/>
      <c r="AR44" s="292"/>
    </row>
    <row r="45" spans="1:46" x14ac:dyDescent="0.15">
      <c r="A45" s="294"/>
      <c r="B45" s="294"/>
      <c r="C45" s="294"/>
      <c r="D45" s="294"/>
      <c r="E45" s="294"/>
      <c r="F45" s="294"/>
      <c r="G45" s="294"/>
      <c r="H45" s="294"/>
      <c r="I45" s="294"/>
      <c r="J45" s="294"/>
      <c r="K45" s="294"/>
      <c r="L45" s="294"/>
      <c r="M45" s="294"/>
      <c r="N45" s="294"/>
      <c r="O45" s="294"/>
      <c r="P45" s="294"/>
      <c r="Q45" s="294"/>
      <c r="R45" s="294"/>
      <c r="S45" s="294"/>
      <c r="T45" s="294"/>
      <c r="U45" s="294"/>
      <c r="V45" s="294"/>
      <c r="W45" s="294"/>
      <c r="X45" s="294"/>
      <c r="Y45" s="294"/>
      <c r="Z45" s="294"/>
      <c r="AA45" s="294"/>
      <c r="AB45" s="294"/>
      <c r="AC45" s="294"/>
      <c r="AD45" s="294"/>
      <c r="AE45" s="294"/>
      <c r="AF45" s="294"/>
      <c r="AG45" s="294"/>
      <c r="AH45" s="294"/>
      <c r="AI45" s="294"/>
      <c r="AJ45" s="294"/>
      <c r="AK45" s="294"/>
      <c r="AL45" s="294"/>
      <c r="AM45" s="294"/>
      <c r="AN45" s="294"/>
      <c r="AO45" s="294"/>
      <c r="AP45" s="294"/>
      <c r="AQ45" s="348"/>
      <c r="AR45" s="294"/>
      <c r="AS45" s="294"/>
      <c r="AT45" s="292"/>
    </row>
    <row r="46" spans="1:46" x14ac:dyDescent="0.15">
      <c r="A46" s="349"/>
      <c r="B46" s="349"/>
      <c r="C46" s="349"/>
      <c r="D46" s="349"/>
      <c r="E46" s="349"/>
      <c r="F46" s="349"/>
      <c r="G46" s="349"/>
      <c r="H46" s="349"/>
      <c r="I46" s="349"/>
      <c r="J46" s="349"/>
      <c r="K46" s="349"/>
      <c r="L46" s="349"/>
      <c r="M46" s="349"/>
      <c r="N46" s="349"/>
      <c r="O46" s="349"/>
      <c r="P46" s="349"/>
      <c r="Q46" s="349"/>
      <c r="R46" s="349"/>
      <c r="S46" s="349"/>
      <c r="T46" s="349"/>
      <c r="U46" s="349"/>
      <c r="V46" s="349"/>
      <c r="W46" s="349"/>
      <c r="X46" s="349"/>
      <c r="Y46" s="349"/>
      <c r="Z46" s="349"/>
      <c r="AA46" s="349"/>
      <c r="AB46" s="349"/>
      <c r="AC46" s="349"/>
      <c r="AD46" s="349"/>
      <c r="AE46" s="349"/>
      <c r="AF46" s="349"/>
      <c r="AG46" s="349"/>
      <c r="AH46" s="349"/>
      <c r="AI46" s="349"/>
      <c r="AJ46" s="349"/>
      <c r="AK46" s="349"/>
      <c r="AL46" s="349"/>
      <c r="AM46" s="349"/>
      <c r="AN46" s="349"/>
      <c r="AO46" s="349"/>
      <c r="AP46" s="349"/>
      <c r="AQ46" s="349"/>
      <c r="AR46" s="349"/>
      <c r="AS46" s="349"/>
      <c r="AT46" s="292"/>
    </row>
    <row r="47" spans="1:46" ht="17.25" customHeight="1" x14ac:dyDescent="0.15">
      <c r="A47" s="350" t="s">
        <v>532</v>
      </c>
      <c r="B47" s="292"/>
      <c r="C47" s="292"/>
      <c r="D47" s="292"/>
      <c r="E47" s="292"/>
      <c r="F47" s="292"/>
      <c r="G47" s="292"/>
      <c r="H47" s="292"/>
      <c r="I47" s="292"/>
      <c r="J47" s="292"/>
      <c r="K47" s="292"/>
      <c r="L47" s="292"/>
      <c r="M47" s="292"/>
      <c r="N47" s="292"/>
      <c r="O47" s="292"/>
      <c r="P47" s="292"/>
      <c r="Q47" s="292"/>
      <c r="R47" s="292"/>
      <c r="S47" s="292"/>
      <c r="T47" s="292"/>
      <c r="U47" s="292"/>
      <c r="V47" s="292"/>
      <c r="W47" s="292"/>
      <c r="X47" s="292"/>
      <c r="Y47" s="292"/>
      <c r="Z47" s="292"/>
      <c r="AA47" s="292"/>
      <c r="AB47" s="292"/>
      <c r="AC47" s="292"/>
      <c r="AD47" s="292"/>
      <c r="AE47" s="292"/>
      <c r="AF47" s="292"/>
      <c r="AG47" s="292"/>
      <c r="AH47" s="292"/>
      <c r="AI47" s="292"/>
      <c r="AJ47" s="292"/>
      <c r="AK47" s="292"/>
      <c r="AL47" s="292"/>
      <c r="AM47" s="292"/>
      <c r="AN47" s="292"/>
      <c r="AO47" s="292"/>
      <c r="AP47" s="292"/>
      <c r="AQ47" s="292"/>
      <c r="AR47" s="292"/>
    </row>
    <row r="48" spans="1:46" x14ac:dyDescent="0.15">
      <c r="A48" s="296"/>
      <c r="B48" s="292"/>
      <c r="C48" s="292"/>
      <c r="D48" s="292"/>
      <c r="E48" s="292"/>
      <c r="F48" s="292"/>
      <c r="G48" s="292"/>
      <c r="H48" s="292"/>
      <c r="I48" s="292"/>
      <c r="J48" s="292"/>
      <c r="K48" s="292"/>
      <c r="L48" s="292"/>
      <c r="M48" s="292"/>
      <c r="N48" s="292"/>
      <c r="O48" s="292"/>
      <c r="P48" s="292"/>
      <c r="Q48" s="292"/>
      <c r="R48" s="292"/>
      <c r="S48" s="292"/>
      <c r="T48" s="292"/>
      <c r="U48" s="292"/>
      <c r="V48" s="292"/>
      <c r="W48" s="292"/>
      <c r="X48" s="292"/>
      <c r="Y48" s="292"/>
      <c r="Z48" s="292"/>
      <c r="AA48" s="292"/>
      <c r="AB48" s="292"/>
      <c r="AC48" s="292"/>
      <c r="AD48" s="292"/>
      <c r="AE48" s="292"/>
      <c r="AF48" s="292"/>
      <c r="AG48" s="292"/>
      <c r="AH48" s="292"/>
      <c r="AI48" s="292"/>
      <c r="AJ48" s="292"/>
      <c r="AK48" s="351" t="s">
        <v>533</v>
      </c>
      <c r="AL48" s="351"/>
      <c r="AM48" s="351"/>
      <c r="AN48" s="351"/>
      <c r="AO48" s="351"/>
      <c r="AP48" s="351"/>
      <c r="AQ48" s="352"/>
      <c r="AR48" s="351"/>
    </row>
    <row r="49" spans="1:44" ht="13.5" customHeight="1" x14ac:dyDescent="0.15">
      <c r="A49" s="296"/>
      <c r="B49" s="292"/>
      <c r="C49" s="292"/>
      <c r="D49" s="292"/>
      <c r="E49" s="292"/>
      <c r="F49" s="292"/>
      <c r="G49" s="292"/>
      <c r="H49" s="292"/>
      <c r="I49" s="292"/>
      <c r="J49" s="292"/>
      <c r="K49" s="292"/>
      <c r="L49" s="292"/>
      <c r="M49" s="292"/>
      <c r="N49" s="292"/>
      <c r="O49" s="292"/>
      <c r="P49" s="292"/>
      <c r="Q49" s="292"/>
      <c r="R49" s="292"/>
      <c r="S49" s="292"/>
      <c r="T49" s="292"/>
      <c r="U49" s="292"/>
      <c r="V49" s="292"/>
      <c r="W49" s="292"/>
      <c r="X49" s="292"/>
      <c r="Y49" s="292"/>
      <c r="Z49" s="292"/>
      <c r="AA49" s="292"/>
      <c r="AB49" s="292"/>
      <c r="AC49" s="292"/>
      <c r="AD49" s="292"/>
      <c r="AE49" s="292"/>
      <c r="AF49" s="292"/>
      <c r="AG49" s="292"/>
      <c r="AH49" s="292"/>
      <c r="AI49" s="292"/>
      <c r="AJ49" s="292"/>
      <c r="AK49" s="353"/>
      <c r="AL49" s="354"/>
      <c r="AM49" s="1223" t="s">
        <v>499</v>
      </c>
      <c r="AN49" s="1225" t="s">
        <v>534</v>
      </c>
      <c r="AO49" s="1226"/>
      <c r="AP49" s="1226"/>
      <c r="AQ49" s="1226"/>
      <c r="AR49" s="1227"/>
    </row>
    <row r="50" spans="1:44" x14ac:dyDescent="0.15">
      <c r="A50" s="296"/>
      <c r="B50" s="292"/>
      <c r="C50" s="292"/>
      <c r="D50" s="292"/>
      <c r="E50" s="292"/>
      <c r="F50" s="292"/>
      <c r="G50" s="292"/>
      <c r="H50" s="292"/>
      <c r="I50" s="292"/>
      <c r="J50" s="292"/>
      <c r="K50" s="292"/>
      <c r="L50" s="292"/>
      <c r="M50" s="292"/>
      <c r="N50" s="292"/>
      <c r="O50" s="292"/>
      <c r="P50" s="292"/>
      <c r="Q50" s="292"/>
      <c r="R50" s="292"/>
      <c r="S50" s="292"/>
      <c r="T50" s="292"/>
      <c r="U50" s="292"/>
      <c r="V50" s="292"/>
      <c r="W50" s="292"/>
      <c r="X50" s="292"/>
      <c r="Y50" s="292"/>
      <c r="Z50" s="292"/>
      <c r="AA50" s="292"/>
      <c r="AB50" s="292"/>
      <c r="AC50" s="292"/>
      <c r="AD50" s="292"/>
      <c r="AE50" s="292"/>
      <c r="AF50" s="292"/>
      <c r="AG50" s="292"/>
      <c r="AH50" s="292"/>
      <c r="AI50" s="292"/>
      <c r="AJ50" s="292"/>
      <c r="AK50" s="355"/>
      <c r="AL50" s="356"/>
      <c r="AM50" s="1224"/>
      <c r="AN50" s="357" t="s">
        <v>535</v>
      </c>
      <c r="AO50" s="358" t="s">
        <v>536</v>
      </c>
      <c r="AP50" s="359" t="s">
        <v>537</v>
      </c>
      <c r="AQ50" s="360" t="s">
        <v>538</v>
      </c>
      <c r="AR50" s="361" t="s">
        <v>539</v>
      </c>
    </row>
    <row r="51" spans="1:44" x14ac:dyDescent="0.15">
      <c r="A51" s="296"/>
      <c r="B51" s="292"/>
      <c r="C51" s="292"/>
      <c r="D51" s="292"/>
      <c r="E51" s="292"/>
      <c r="F51" s="292"/>
      <c r="G51" s="292"/>
      <c r="H51" s="292"/>
      <c r="I51" s="292"/>
      <c r="J51" s="292"/>
      <c r="K51" s="292"/>
      <c r="L51" s="292"/>
      <c r="M51" s="292"/>
      <c r="N51" s="292"/>
      <c r="O51" s="292"/>
      <c r="P51" s="292"/>
      <c r="Q51" s="292"/>
      <c r="R51" s="292"/>
      <c r="S51" s="292"/>
      <c r="T51" s="292"/>
      <c r="U51" s="292"/>
      <c r="V51" s="292"/>
      <c r="W51" s="292"/>
      <c r="X51" s="292"/>
      <c r="Y51" s="292"/>
      <c r="Z51" s="292"/>
      <c r="AA51" s="292"/>
      <c r="AB51" s="292"/>
      <c r="AC51" s="292"/>
      <c r="AD51" s="292"/>
      <c r="AE51" s="292"/>
      <c r="AF51" s="292"/>
      <c r="AG51" s="292"/>
      <c r="AH51" s="292"/>
      <c r="AI51" s="292"/>
      <c r="AJ51" s="292"/>
      <c r="AK51" s="353" t="s">
        <v>540</v>
      </c>
      <c r="AL51" s="354"/>
      <c r="AM51" s="362">
        <v>1801576</v>
      </c>
      <c r="AN51" s="363">
        <v>98211</v>
      </c>
      <c r="AO51" s="364">
        <v>4.8</v>
      </c>
      <c r="AP51" s="365">
        <v>69469</v>
      </c>
      <c r="AQ51" s="366">
        <v>-18.5</v>
      </c>
      <c r="AR51" s="367">
        <v>23.3</v>
      </c>
    </row>
    <row r="52" spans="1:44" x14ac:dyDescent="0.15">
      <c r="A52" s="296"/>
      <c r="B52" s="292"/>
      <c r="C52" s="292"/>
      <c r="D52" s="292"/>
      <c r="E52" s="292"/>
      <c r="F52" s="292"/>
      <c r="G52" s="292"/>
      <c r="H52" s="292"/>
      <c r="I52" s="292"/>
      <c r="J52" s="292"/>
      <c r="K52" s="292"/>
      <c r="L52" s="292"/>
      <c r="M52" s="292"/>
      <c r="N52" s="292"/>
      <c r="O52" s="292"/>
      <c r="P52" s="292"/>
      <c r="Q52" s="292"/>
      <c r="R52" s="292"/>
      <c r="S52" s="292"/>
      <c r="T52" s="292"/>
      <c r="U52" s="292"/>
      <c r="V52" s="292"/>
      <c r="W52" s="292"/>
      <c r="X52" s="292"/>
      <c r="Y52" s="292"/>
      <c r="Z52" s="292"/>
      <c r="AA52" s="292"/>
      <c r="AB52" s="292"/>
      <c r="AC52" s="292"/>
      <c r="AD52" s="292"/>
      <c r="AE52" s="292"/>
      <c r="AF52" s="292"/>
      <c r="AG52" s="292"/>
      <c r="AH52" s="292"/>
      <c r="AI52" s="292"/>
      <c r="AJ52" s="292"/>
      <c r="AK52" s="368"/>
      <c r="AL52" s="369" t="s">
        <v>541</v>
      </c>
      <c r="AM52" s="370">
        <v>1391008</v>
      </c>
      <c r="AN52" s="371">
        <v>75829</v>
      </c>
      <c r="AO52" s="372">
        <v>45.4</v>
      </c>
      <c r="AP52" s="373">
        <v>38215</v>
      </c>
      <c r="AQ52" s="374">
        <v>-1.6</v>
      </c>
      <c r="AR52" s="375">
        <v>47</v>
      </c>
    </row>
    <row r="53" spans="1:44" x14ac:dyDescent="0.15">
      <c r="A53" s="296"/>
      <c r="B53" s="292"/>
      <c r="C53" s="292"/>
      <c r="D53" s="292"/>
      <c r="E53" s="292"/>
      <c r="F53" s="292"/>
      <c r="G53" s="292"/>
      <c r="H53" s="292"/>
      <c r="I53" s="292"/>
      <c r="J53" s="292"/>
      <c r="K53" s="292"/>
      <c r="L53" s="292"/>
      <c r="M53" s="292"/>
      <c r="N53" s="292"/>
      <c r="O53" s="292"/>
      <c r="P53" s="292"/>
      <c r="Q53" s="292"/>
      <c r="R53" s="292"/>
      <c r="S53" s="292"/>
      <c r="T53" s="292"/>
      <c r="U53" s="292"/>
      <c r="V53" s="292"/>
      <c r="W53" s="292"/>
      <c r="X53" s="292"/>
      <c r="Y53" s="292"/>
      <c r="Z53" s="292"/>
      <c r="AA53" s="292"/>
      <c r="AB53" s="292"/>
      <c r="AC53" s="292"/>
      <c r="AD53" s="292"/>
      <c r="AE53" s="292"/>
      <c r="AF53" s="292"/>
      <c r="AG53" s="292"/>
      <c r="AH53" s="292"/>
      <c r="AI53" s="292"/>
      <c r="AJ53" s="292"/>
      <c r="AK53" s="353" t="s">
        <v>542</v>
      </c>
      <c r="AL53" s="354"/>
      <c r="AM53" s="362">
        <v>732509</v>
      </c>
      <c r="AN53" s="363">
        <v>39834</v>
      </c>
      <c r="AO53" s="364">
        <v>-59.4</v>
      </c>
      <c r="AP53" s="365">
        <v>67293</v>
      </c>
      <c r="AQ53" s="366">
        <v>-3.1</v>
      </c>
      <c r="AR53" s="367">
        <v>-56.3</v>
      </c>
    </row>
    <row r="54" spans="1:44" x14ac:dyDescent="0.15">
      <c r="A54" s="296"/>
      <c r="B54" s="292"/>
      <c r="C54" s="292"/>
      <c r="D54" s="292"/>
      <c r="E54" s="292"/>
      <c r="F54" s="292"/>
      <c r="G54" s="292"/>
      <c r="H54" s="292"/>
      <c r="I54" s="292"/>
      <c r="J54" s="292"/>
      <c r="K54" s="292"/>
      <c r="L54" s="292"/>
      <c r="M54" s="292"/>
      <c r="N54" s="292"/>
      <c r="O54" s="292"/>
      <c r="P54" s="292"/>
      <c r="Q54" s="292"/>
      <c r="R54" s="292"/>
      <c r="S54" s="292"/>
      <c r="T54" s="292"/>
      <c r="U54" s="292"/>
      <c r="V54" s="292"/>
      <c r="W54" s="292"/>
      <c r="X54" s="292"/>
      <c r="Y54" s="292"/>
      <c r="Z54" s="292"/>
      <c r="AA54" s="292"/>
      <c r="AB54" s="292"/>
      <c r="AC54" s="292"/>
      <c r="AD54" s="292"/>
      <c r="AE54" s="292"/>
      <c r="AF54" s="292"/>
      <c r="AG54" s="292"/>
      <c r="AH54" s="292"/>
      <c r="AI54" s="292"/>
      <c r="AJ54" s="292"/>
      <c r="AK54" s="368"/>
      <c r="AL54" s="369" t="s">
        <v>541</v>
      </c>
      <c r="AM54" s="370">
        <v>328192</v>
      </c>
      <c r="AN54" s="371">
        <v>17847</v>
      </c>
      <c r="AO54" s="372">
        <v>-76.5</v>
      </c>
      <c r="AP54" s="373">
        <v>35076</v>
      </c>
      <c r="AQ54" s="374">
        <v>-8.1999999999999993</v>
      </c>
      <c r="AR54" s="375">
        <v>-68.3</v>
      </c>
    </row>
    <row r="55" spans="1:44" x14ac:dyDescent="0.15">
      <c r="A55" s="296"/>
      <c r="B55" s="292"/>
      <c r="C55" s="292"/>
      <c r="D55" s="292"/>
      <c r="E55" s="292"/>
      <c r="F55" s="292"/>
      <c r="G55" s="292"/>
      <c r="H55" s="292"/>
      <c r="I55" s="292"/>
      <c r="J55" s="292"/>
      <c r="K55" s="292"/>
      <c r="L55" s="292"/>
      <c r="M55" s="292"/>
      <c r="N55" s="292"/>
      <c r="O55" s="292"/>
      <c r="P55" s="292"/>
      <c r="Q55" s="292"/>
      <c r="R55" s="292"/>
      <c r="S55" s="292"/>
      <c r="T55" s="292"/>
      <c r="U55" s="292"/>
      <c r="V55" s="292"/>
      <c r="W55" s="292"/>
      <c r="X55" s="292"/>
      <c r="Y55" s="292"/>
      <c r="Z55" s="292"/>
      <c r="AA55" s="292"/>
      <c r="AB55" s="292"/>
      <c r="AC55" s="292"/>
      <c r="AD55" s="292"/>
      <c r="AE55" s="292"/>
      <c r="AF55" s="292"/>
      <c r="AG55" s="292"/>
      <c r="AH55" s="292"/>
      <c r="AI55" s="292"/>
      <c r="AJ55" s="292"/>
      <c r="AK55" s="353" t="s">
        <v>543</v>
      </c>
      <c r="AL55" s="354"/>
      <c r="AM55" s="362">
        <v>556720</v>
      </c>
      <c r="AN55" s="363">
        <v>30077</v>
      </c>
      <c r="AO55" s="364">
        <v>-24.5</v>
      </c>
      <c r="AP55" s="365">
        <v>67343</v>
      </c>
      <c r="AQ55" s="366">
        <v>0.1</v>
      </c>
      <c r="AR55" s="367">
        <v>-24.6</v>
      </c>
    </row>
    <row r="56" spans="1:44" x14ac:dyDescent="0.15">
      <c r="A56" s="296"/>
      <c r="B56" s="292"/>
      <c r="C56" s="292"/>
      <c r="D56" s="292"/>
      <c r="E56" s="292"/>
      <c r="F56" s="292"/>
      <c r="G56" s="292"/>
      <c r="H56" s="292"/>
      <c r="I56" s="292"/>
      <c r="J56" s="292"/>
      <c r="K56" s="292"/>
      <c r="L56" s="292"/>
      <c r="M56" s="292"/>
      <c r="N56" s="292"/>
      <c r="O56" s="292"/>
      <c r="P56" s="292"/>
      <c r="Q56" s="292"/>
      <c r="R56" s="292"/>
      <c r="S56" s="292"/>
      <c r="T56" s="292"/>
      <c r="U56" s="292"/>
      <c r="V56" s="292"/>
      <c r="W56" s="292"/>
      <c r="X56" s="292"/>
      <c r="Y56" s="292"/>
      <c r="Z56" s="292"/>
      <c r="AA56" s="292"/>
      <c r="AB56" s="292"/>
      <c r="AC56" s="292"/>
      <c r="AD56" s="292"/>
      <c r="AE56" s="292"/>
      <c r="AF56" s="292"/>
      <c r="AG56" s="292"/>
      <c r="AH56" s="292"/>
      <c r="AI56" s="292"/>
      <c r="AJ56" s="292"/>
      <c r="AK56" s="368"/>
      <c r="AL56" s="369" t="s">
        <v>541</v>
      </c>
      <c r="AM56" s="370">
        <v>115269</v>
      </c>
      <c r="AN56" s="371">
        <v>6227</v>
      </c>
      <c r="AO56" s="372">
        <v>-65.099999999999994</v>
      </c>
      <c r="AP56" s="373">
        <v>32865</v>
      </c>
      <c r="AQ56" s="374">
        <v>-6.3</v>
      </c>
      <c r="AR56" s="375">
        <v>-58.8</v>
      </c>
    </row>
    <row r="57" spans="1:44" x14ac:dyDescent="0.15">
      <c r="A57" s="296"/>
      <c r="B57" s="292"/>
      <c r="C57" s="292"/>
      <c r="D57" s="292"/>
      <c r="E57" s="292"/>
      <c r="F57" s="292"/>
      <c r="G57" s="292"/>
      <c r="H57" s="292"/>
      <c r="I57" s="292"/>
      <c r="J57" s="292"/>
      <c r="K57" s="292"/>
      <c r="L57" s="292"/>
      <c r="M57" s="292"/>
      <c r="N57" s="292"/>
      <c r="O57" s="292"/>
      <c r="P57" s="292"/>
      <c r="Q57" s="292"/>
      <c r="R57" s="292"/>
      <c r="S57" s="292"/>
      <c r="T57" s="292"/>
      <c r="U57" s="292"/>
      <c r="V57" s="292"/>
      <c r="W57" s="292"/>
      <c r="X57" s="292"/>
      <c r="Y57" s="292"/>
      <c r="Z57" s="292"/>
      <c r="AA57" s="292"/>
      <c r="AB57" s="292"/>
      <c r="AC57" s="292"/>
      <c r="AD57" s="292"/>
      <c r="AE57" s="292"/>
      <c r="AF57" s="292"/>
      <c r="AG57" s="292"/>
      <c r="AH57" s="292"/>
      <c r="AI57" s="292"/>
      <c r="AJ57" s="292"/>
      <c r="AK57" s="353" t="s">
        <v>544</v>
      </c>
      <c r="AL57" s="354"/>
      <c r="AM57" s="362">
        <v>154975</v>
      </c>
      <c r="AN57" s="363">
        <v>8403</v>
      </c>
      <c r="AO57" s="364">
        <v>-72.099999999999994</v>
      </c>
      <c r="AP57" s="365">
        <v>73475</v>
      </c>
      <c r="AQ57" s="366">
        <v>9.1</v>
      </c>
      <c r="AR57" s="367">
        <v>-81.2</v>
      </c>
    </row>
    <row r="58" spans="1:44" x14ac:dyDescent="0.15">
      <c r="A58" s="296"/>
      <c r="B58" s="292"/>
      <c r="C58" s="292"/>
      <c r="D58" s="292"/>
      <c r="E58" s="292"/>
      <c r="F58" s="292"/>
      <c r="G58" s="292"/>
      <c r="H58" s="292"/>
      <c r="I58" s="292"/>
      <c r="J58" s="292"/>
      <c r="K58" s="292"/>
      <c r="L58" s="292"/>
      <c r="M58" s="292"/>
      <c r="N58" s="292"/>
      <c r="O58" s="292"/>
      <c r="P58" s="292"/>
      <c r="Q58" s="292"/>
      <c r="R58" s="292"/>
      <c r="S58" s="292"/>
      <c r="T58" s="292"/>
      <c r="U58" s="292"/>
      <c r="V58" s="292"/>
      <c r="W58" s="292"/>
      <c r="X58" s="292"/>
      <c r="Y58" s="292"/>
      <c r="Z58" s="292"/>
      <c r="AA58" s="292"/>
      <c r="AB58" s="292"/>
      <c r="AC58" s="292"/>
      <c r="AD58" s="292"/>
      <c r="AE58" s="292"/>
      <c r="AF58" s="292"/>
      <c r="AG58" s="292"/>
      <c r="AH58" s="292"/>
      <c r="AI58" s="292"/>
      <c r="AJ58" s="292"/>
      <c r="AK58" s="368"/>
      <c r="AL58" s="369" t="s">
        <v>541</v>
      </c>
      <c r="AM58" s="370">
        <v>111678</v>
      </c>
      <c r="AN58" s="371">
        <v>6056</v>
      </c>
      <c r="AO58" s="372">
        <v>-2.7</v>
      </c>
      <c r="AP58" s="373">
        <v>43072</v>
      </c>
      <c r="AQ58" s="374">
        <v>31.1</v>
      </c>
      <c r="AR58" s="375">
        <v>-33.799999999999997</v>
      </c>
    </row>
    <row r="59" spans="1:44" x14ac:dyDescent="0.15">
      <c r="A59" s="296"/>
      <c r="B59" s="292"/>
      <c r="C59" s="292"/>
      <c r="D59" s="292"/>
      <c r="E59" s="292"/>
      <c r="F59" s="292"/>
      <c r="G59" s="292"/>
      <c r="H59" s="292"/>
      <c r="I59" s="292"/>
      <c r="J59" s="292"/>
      <c r="K59" s="292"/>
      <c r="L59" s="292"/>
      <c r="M59" s="292"/>
      <c r="N59" s="292"/>
      <c r="O59" s="292"/>
      <c r="P59" s="292"/>
      <c r="Q59" s="292"/>
      <c r="R59" s="292"/>
      <c r="S59" s="292"/>
      <c r="T59" s="292"/>
      <c r="U59" s="292"/>
      <c r="V59" s="292"/>
      <c r="W59" s="292"/>
      <c r="X59" s="292"/>
      <c r="Y59" s="292"/>
      <c r="Z59" s="292"/>
      <c r="AA59" s="292"/>
      <c r="AB59" s="292"/>
      <c r="AC59" s="292"/>
      <c r="AD59" s="292"/>
      <c r="AE59" s="292"/>
      <c r="AF59" s="292"/>
      <c r="AG59" s="292"/>
      <c r="AH59" s="292"/>
      <c r="AI59" s="292"/>
      <c r="AJ59" s="292"/>
      <c r="AK59" s="353" t="s">
        <v>545</v>
      </c>
      <c r="AL59" s="354"/>
      <c r="AM59" s="362">
        <v>631762</v>
      </c>
      <c r="AN59" s="363">
        <v>34283</v>
      </c>
      <c r="AO59" s="364">
        <v>308</v>
      </c>
      <c r="AP59" s="365">
        <v>87464</v>
      </c>
      <c r="AQ59" s="366">
        <v>19</v>
      </c>
      <c r="AR59" s="367">
        <v>289</v>
      </c>
    </row>
    <row r="60" spans="1:44" x14ac:dyDescent="0.15">
      <c r="A60" s="296"/>
      <c r="B60" s="292"/>
      <c r="C60" s="292"/>
      <c r="D60" s="292"/>
      <c r="E60" s="292"/>
      <c r="F60" s="292"/>
      <c r="G60" s="292"/>
      <c r="H60" s="292"/>
      <c r="I60" s="292"/>
      <c r="J60" s="292"/>
      <c r="K60" s="292"/>
      <c r="L60" s="292"/>
      <c r="M60" s="292"/>
      <c r="N60" s="292"/>
      <c r="O60" s="292"/>
      <c r="P60" s="292"/>
      <c r="Q60" s="292"/>
      <c r="R60" s="292"/>
      <c r="S60" s="292"/>
      <c r="T60" s="292"/>
      <c r="U60" s="292"/>
      <c r="V60" s="292"/>
      <c r="W60" s="292"/>
      <c r="X60" s="292"/>
      <c r="Y60" s="292"/>
      <c r="Z60" s="292"/>
      <c r="AA60" s="292"/>
      <c r="AB60" s="292"/>
      <c r="AC60" s="292"/>
      <c r="AD60" s="292"/>
      <c r="AE60" s="292"/>
      <c r="AF60" s="292"/>
      <c r="AG60" s="292"/>
      <c r="AH60" s="292"/>
      <c r="AI60" s="292"/>
      <c r="AJ60" s="292"/>
      <c r="AK60" s="368"/>
      <c r="AL60" s="369" t="s">
        <v>541</v>
      </c>
      <c r="AM60" s="370">
        <v>281969</v>
      </c>
      <c r="AN60" s="371">
        <v>15301</v>
      </c>
      <c r="AO60" s="372">
        <v>152.69999999999999</v>
      </c>
      <c r="AP60" s="373">
        <v>47479</v>
      </c>
      <c r="AQ60" s="374">
        <v>10.199999999999999</v>
      </c>
      <c r="AR60" s="375">
        <v>142.5</v>
      </c>
    </row>
    <row r="61" spans="1:44" x14ac:dyDescent="0.15">
      <c r="A61" s="296"/>
      <c r="B61" s="292"/>
      <c r="C61" s="292"/>
      <c r="D61" s="292"/>
      <c r="E61" s="292"/>
      <c r="F61" s="292"/>
      <c r="G61" s="292"/>
      <c r="H61" s="292"/>
      <c r="I61" s="292"/>
      <c r="J61" s="292"/>
      <c r="K61" s="292"/>
      <c r="L61" s="292"/>
      <c r="M61" s="292"/>
      <c r="N61" s="292"/>
      <c r="O61" s="292"/>
      <c r="P61" s="292"/>
      <c r="Q61" s="292"/>
      <c r="R61" s="292"/>
      <c r="S61" s="292"/>
      <c r="T61" s="292"/>
      <c r="U61" s="292"/>
      <c r="V61" s="292"/>
      <c r="W61" s="292"/>
      <c r="X61" s="292"/>
      <c r="Y61" s="292"/>
      <c r="Z61" s="292"/>
      <c r="AA61" s="292"/>
      <c r="AB61" s="292"/>
      <c r="AC61" s="292"/>
      <c r="AD61" s="292"/>
      <c r="AE61" s="292"/>
      <c r="AF61" s="292"/>
      <c r="AG61" s="292"/>
      <c r="AH61" s="292"/>
      <c r="AI61" s="292"/>
      <c r="AJ61" s="292"/>
      <c r="AK61" s="353" t="s">
        <v>546</v>
      </c>
      <c r="AL61" s="376"/>
      <c r="AM61" s="377">
        <v>775508</v>
      </c>
      <c r="AN61" s="378">
        <v>42162</v>
      </c>
      <c r="AO61" s="379">
        <v>31.4</v>
      </c>
      <c r="AP61" s="380">
        <v>73009</v>
      </c>
      <c r="AQ61" s="381">
        <v>1.3</v>
      </c>
      <c r="AR61" s="367">
        <v>30.1</v>
      </c>
    </row>
    <row r="62" spans="1:44" x14ac:dyDescent="0.15">
      <c r="A62" s="296"/>
      <c r="B62" s="292"/>
      <c r="C62" s="292"/>
      <c r="D62" s="292"/>
      <c r="E62" s="292"/>
      <c r="F62" s="292"/>
      <c r="G62" s="292"/>
      <c r="H62" s="292"/>
      <c r="I62" s="292"/>
      <c r="J62" s="292"/>
      <c r="K62" s="292"/>
      <c r="L62" s="292"/>
      <c r="M62" s="292"/>
      <c r="N62" s="292"/>
      <c r="O62" s="292"/>
      <c r="P62" s="292"/>
      <c r="Q62" s="292"/>
      <c r="R62" s="292"/>
      <c r="S62" s="292"/>
      <c r="T62" s="292"/>
      <c r="U62" s="292"/>
      <c r="V62" s="292"/>
      <c r="W62" s="292"/>
      <c r="X62" s="292"/>
      <c r="Y62" s="292"/>
      <c r="Z62" s="292"/>
      <c r="AA62" s="292"/>
      <c r="AB62" s="292"/>
      <c r="AC62" s="292"/>
      <c r="AD62" s="292"/>
      <c r="AE62" s="292"/>
      <c r="AF62" s="292"/>
      <c r="AG62" s="292"/>
      <c r="AH62" s="292"/>
      <c r="AI62" s="292"/>
      <c r="AJ62" s="292"/>
      <c r="AK62" s="368"/>
      <c r="AL62" s="369" t="s">
        <v>541</v>
      </c>
      <c r="AM62" s="370">
        <v>445623</v>
      </c>
      <c r="AN62" s="371">
        <v>24252</v>
      </c>
      <c r="AO62" s="372">
        <v>10.8</v>
      </c>
      <c r="AP62" s="373">
        <v>39341</v>
      </c>
      <c r="AQ62" s="374">
        <v>5</v>
      </c>
      <c r="AR62" s="375">
        <v>5.8</v>
      </c>
    </row>
    <row r="63" spans="1:44" x14ac:dyDescent="0.15">
      <c r="A63" s="296"/>
      <c r="B63" s="292"/>
      <c r="C63" s="292"/>
      <c r="D63" s="292"/>
      <c r="E63" s="292"/>
      <c r="F63" s="292"/>
      <c r="G63" s="292"/>
      <c r="H63" s="292"/>
      <c r="I63" s="292"/>
      <c r="J63" s="292"/>
      <c r="K63" s="292"/>
      <c r="L63" s="292"/>
      <c r="M63" s="292"/>
      <c r="N63" s="292"/>
      <c r="O63" s="292"/>
      <c r="P63" s="292"/>
      <c r="Q63" s="292"/>
      <c r="R63" s="292"/>
      <c r="S63" s="292"/>
      <c r="T63" s="292"/>
      <c r="U63" s="292"/>
      <c r="V63" s="292"/>
      <c r="W63" s="292"/>
      <c r="X63" s="292"/>
      <c r="Y63" s="292"/>
      <c r="Z63" s="292"/>
      <c r="AA63" s="292"/>
      <c r="AB63" s="292"/>
      <c r="AC63" s="292"/>
      <c r="AD63" s="292"/>
      <c r="AE63" s="292"/>
      <c r="AF63" s="292"/>
      <c r="AG63" s="292"/>
      <c r="AH63" s="292"/>
      <c r="AI63" s="292"/>
      <c r="AJ63" s="292"/>
      <c r="AK63" s="292"/>
      <c r="AL63" s="292"/>
      <c r="AM63" s="292"/>
      <c r="AN63" s="292"/>
      <c r="AO63" s="292"/>
      <c r="AP63" s="292"/>
      <c r="AQ63" s="292"/>
      <c r="AR63" s="292"/>
    </row>
    <row r="64" spans="1:44" x14ac:dyDescent="0.15">
      <c r="A64" s="296"/>
      <c r="B64" s="292"/>
      <c r="C64" s="292"/>
      <c r="D64" s="292"/>
      <c r="E64" s="292"/>
      <c r="F64" s="292"/>
      <c r="G64" s="292"/>
      <c r="H64" s="292"/>
      <c r="I64" s="292"/>
      <c r="J64" s="292"/>
      <c r="K64" s="292"/>
      <c r="L64" s="292"/>
      <c r="M64" s="292"/>
      <c r="N64" s="292"/>
      <c r="O64" s="292"/>
      <c r="P64" s="292"/>
      <c r="Q64" s="292"/>
      <c r="R64" s="292"/>
      <c r="S64" s="292"/>
      <c r="T64" s="292"/>
      <c r="U64" s="292"/>
      <c r="V64" s="292"/>
      <c r="W64" s="292"/>
      <c r="X64" s="292"/>
      <c r="Y64" s="292"/>
      <c r="Z64" s="292"/>
      <c r="AA64" s="292"/>
      <c r="AB64" s="292"/>
      <c r="AC64" s="292"/>
      <c r="AD64" s="292"/>
      <c r="AE64" s="292"/>
      <c r="AF64" s="292"/>
      <c r="AG64" s="292"/>
      <c r="AH64" s="292"/>
      <c r="AI64" s="292"/>
      <c r="AJ64" s="292"/>
      <c r="AK64" s="292"/>
      <c r="AL64" s="292"/>
      <c r="AM64" s="292"/>
      <c r="AN64" s="292"/>
      <c r="AO64" s="292"/>
      <c r="AP64" s="292"/>
      <c r="AQ64" s="292"/>
      <c r="AR64" s="292"/>
    </row>
    <row r="65" spans="1:46" x14ac:dyDescent="0.15">
      <c r="A65" s="296"/>
      <c r="B65" s="292"/>
      <c r="C65" s="292"/>
      <c r="D65" s="292"/>
      <c r="E65" s="292"/>
      <c r="F65" s="292"/>
      <c r="G65" s="292"/>
      <c r="H65" s="292"/>
      <c r="I65" s="292"/>
      <c r="J65" s="292"/>
      <c r="K65" s="292"/>
      <c r="L65" s="292"/>
      <c r="M65" s="292"/>
      <c r="N65" s="292"/>
      <c r="O65" s="292"/>
      <c r="P65" s="292"/>
      <c r="Q65" s="292"/>
      <c r="R65" s="292"/>
      <c r="S65" s="292"/>
      <c r="T65" s="292"/>
      <c r="U65" s="292"/>
      <c r="V65" s="292"/>
      <c r="W65" s="292"/>
      <c r="X65" s="292"/>
      <c r="Y65" s="292"/>
      <c r="Z65" s="292"/>
      <c r="AA65" s="292"/>
      <c r="AB65" s="292"/>
      <c r="AC65" s="292"/>
      <c r="AD65" s="292"/>
      <c r="AE65" s="292"/>
      <c r="AF65" s="292"/>
      <c r="AG65" s="292"/>
      <c r="AH65" s="292"/>
      <c r="AI65" s="292"/>
      <c r="AJ65" s="292"/>
      <c r="AK65" s="292"/>
      <c r="AL65" s="292"/>
      <c r="AM65" s="292"/>
      <c r="AN65" s="292"/>
      <c r="AO65" s="292"/>
      <c r="AP65" s="292"/>
      <c r="AQ65" s="292"/>
      <c r="AR65" s="292"/>
    </row>
    <row r="66" spans="1:46" x14ac:dyDescent="0.15">
      <c r="A66" s="382"/>
      <c r="B66" s="349"/>
      <c r="C66" s="349"/>
      <c r="D66" s="349"/>
      <c r="E66" s="349"/>
      <c r="F66" s="349"/>
      <c r="G66" s="349"/>
      <c r="H66" s="349"/>
      <c r="I66" s="349"/>
      <c r="J66" s="349"/>
      <c r="K66" s="349"/>
      <c r="L66" s="349"/>
      <c r="M66" s="349"/>
      <c r="N66" s="349"/>
      <c r="O66" s="349"/>
      <c r="P66" s="349"/>
      <c r="Q66" s="349"/>
      <c r="R66" s="349"/>
      <c r="S66" s="349"/>
      <c r="T66" s="349"/>
      <c r="U66" s="349"/>
      <c r="V66" s="349"/>
      <c r="W66" s="349"/>
      <c r="X66" s="349"/>
      <c r="Y66" s="349"/>
      <c r="Z66" s="349"/>
      <c r="AA66" s="349"/>
      <c r="AB66" s="349"/>
      <c r="AC66" s="349"/>
      <c r="AD66" s="349"/>
      <c r="AE66" s="349"/>
      <c r="AF66" s="349"/>
      <c r="AG66" s="349"/>
      <c r="AH66" s="349"/>
      <c r="AI66" s="349"/>
      <c r="AJ66" s="349"/>
      <c r="AK66" s="349"/>
      <c r="AL66" s="349"/>
      <c r="AM66" s="349"/>
      <c r="AN66" s="349"/>
      <c r="AO66" s="349"/>
      <c r="AP66" s="349"/>
      <c r="AQ66" s="349"/>
      <c r="AR66" s="349"/>
      <c r="AS66" s="383"/>
    </row>
    <row r="67" spans="1:46" ht="13.5" hidden="1" customHeight="1" x14ac:dyDescent="0.15">
      <c r="AK67" s="292"/>
      <c r="AL67" s="292"/>
      <c r="AM67" s="292"/>
      <c r="AN67" s="292"/>
      <c r="AO67" s="292"/>
      <c r="AP67" s="292"/>
      <c r="AQ67" s="292"/>
      <c r="AR67" s="292"/>
      <c r="AS67" s="292"/>
      <c r="AT67" s="292"/>
    </row>
    <row r="68" spans="1:46" ht="13.5" hidden="1" customHeight="1" x14ac:dyDescent="0.15">
      <c r="AK68" s="292"/>
      <c r="AL68" s="292"/>
      <c r="AM68" s="292"/>
      <c r="AN68" s="292"/>
      <c r="AO68" s="292"/>
      <c r="AP68" s="292"/>
      <c r="AQ68" s="292"/>
      <c r="AR68" s="292"/>
    </row>
    <row r="69" spans="1:46" ht="13.5" hidden="1" customHeight="1" x14ac:dyDescent="0.15">
      <c r="AK69" s="292"/>
      <c r="AL69" s="292"/>
      <c r="AM69" s="292"/>
      <c r="AN69" s="292"/>
      <c r="AO69" s="292"/>
      <c r="AP69" s="292"/>
      <c r="AQ69" s="292"/>
      <c r="AR69" s="292"/>
    </row>
    <row r="70" spans="1:46" hidden="1" x14ac:dyDescent="0.15">
      <c r="AK70" s="292"/>
      <c r="AL70" s="292"/>
      <c r="AM70" s="292"/>
      <c r="AN70" s="292"/>
      <c r="AO70" s="292"/>
      <c r="AP70" s="292"/>
      <c r="AQ70" s="292"/>
      <c r="AR70" s="292"/>
    </row>
    <row r="71" spans="1:46" hidden="1" x14ac:dyDescent="0.15">
      <c r="AK71" s="292"/>
      <c r="AL71" s="292"/>
      <c r="AM71" s="292"/>
      <c r="AN71" s="292"/>
      <c r="AO71" s="292"/>
      <c r="AP71" s="292"/>
      <c r="AQ71" s="292"/>
      <c r="AR71" s="292"/>
    </row>
    <row r="72" spans="1:46" hidden="1" x14ac:dyDescent="0.15">
      <c r="AK72" s="292"/>
      <c r="AL72" s="292"/>
      <c r="AM72" s="292"/>
      <c r="AN72" s="292"/>
      <c r="AO72" s="292"/>
      <c r="AP72" s="292"/>
      <c r="AQ72" s="292"/>
      <c r="AR72" s="292"/>
    </row>
    <row r="73" spans="1:46" hidden="1" x14ac:dyDescent="0.15">
      <c r="AK73" s="292"/>
      <c r="AL73" s="292"/>
      <c r="AM73" s="292"/>
      <c r="AN73" s="292"/>
      <c r="AO73" s="292"/>
      <c r="AP73" s="292"/>
      <c r="AQ73" s="292"/>
      <c r="AR73" s="292"/>
    </row>
    <row r="74" spans="1:46" hidden="1" x14ac:dyDescent="0.15"/>
  </sheetData>
  <sheetProtection algorithmName="SHA-512" hashValue="v/DI9FQga5+UY81Dj6VPo5JM2/YjPG7axt75OEz6nRVGTepoDbcuvq8AmyP/MJuMNEAJ16Ua/LVMGtTbyt0m3w==" saltValue="2n4QYuWzhGz8vPkSUXtj8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0" customWidth="1"/>
    <col min="126" max="16384" width="9" style="289" hidden="1"/>
  </cols>
  <sheetData>
    <row r="1" spans="2:125" ht="13.5" customHeight="1" x14ac:dyDescent="0.15">
      <c r="B1" s="289"/>
      <c r="C1" s="289"/>
      <c r="D1" s="289"/>
      <c r="E1" s="289"/>
      <c r="F1" s="289"/>
      <c r="G1" s="289"/>
      <c r="H1" s="289"/>
      <c r="I1" s="289"/>
      <c r="J1" s="289"/>
      <c r="K1" s="289"/>
      <c r="L1" s="289"/>
      <c r="M1" s="289"/>
      <c r="N1" s="289"/>
      <c r="O1" s="289"/>
      <c r="P1" s="289"/>
      <c r="Q1" s="289"/>
      <c r="R1" s="289"/>
      <c r="S1" s="289"/>
      <c r="T1" s="289"/>
      <c r="U1" s="289"/>
      <c r="V1" s="289"/>
      <c r="W1" s="289"/>
      <c r="X1" s="289"/>
      <c r="Y1" s="289"/>
      <c r="Z1" s="289"/>
      <c r="AA1" s="289"/>
      <c r="AB1" s="289"/>
      <c r="AC1" s="289"/>
      <c r="AD1" s="289"/>
      <c r="AE1" s="289"/>
      <c r="AF1" s="289"/>
      <c r="AG1" s="289"/>
      <c r="AH1" s="289"/>
      <c r="AI1" s="289"/>
      <c r="AJ1" s="289"/>
      <c r="AK1" s="289"/>
      <c r="AL1" s="289"/>
      <c r="AM1" s="289"/>
      <c r="AN1" s="289"/>
      <c r="AO1" s="289"/>
      <c r="AP1" s="289"/>
      <c r="AQ1" s="289"/>
      <c r="AR1" s="289"/>
      <c r="AS1" s="289"/>
      <c r="AT1" s="289"/>
      <c r="AU1" s="289"/>
      <c r="AV1" s="289"/>
      <c r="AW1" s="289"/>
      <c r="AX1" s="289"/>
      <c r="AY1" s="289"/>
      <c r="AZ1" s="289"/>
      <c r="BA1" s="289"/>
      <c r="BB1" s="289"/>
      <c r="BC1" s="289"/>
      <c r="BD1" s="289"/>
      <c r="BE1" s="289"/>
      <c r="BF1" s="289"/>
      <c r="BG1" s="289"/>
      <c r="BH1" s="289"/>
      <c r="BI1" s="289"/>
      <c r="BJ1" s="289"/>
      <c r="BK1" s="289"/>
      <c r="BL1" s="289"/>
      <c r="BM1" s="289"/>
      <c r="BN1" s="289"/>
      <c r="BO1" s="289"/>
      <c r="BP1" s="289"/>
      <c r="BQ1" s="289"/>
      <c r="BR1" s="289"/>
      <c r="BS1" s="289"/>
      <c r="BT1" s="289"/>
      <c r="BU1" s="289"/>
      <c r="BV1" s="289"/>
      <c r="BW1" s="289"/>
      <c r="BX1" s="289"/>
      <c r="BY1" s="289"/>
      <c r="BZ1" s="289"/>
      <c r="CA1" s="289"/>
      <c r="CB1" s="289"/>
      <c r="CC1" s="289"/>
      <c r="CD1" s="289"/>
      <c r="CE1" s="289"/>
      <c r="CF1" s="289"/>
      <c r="CG1" s="289"/>
      <c r="CH1" s="289"/>
      <c r="CI1" s="289"/>
      <c r="CJ1" s="289"/>
      <c r="CK1" s="289"/>
      <c r="CL1" s="289"/>
      <c r="CM1" s="289"/>
      <c r="CN1" s="289"/>
      <c r="CO1" s="289"/>
      <c r="CP1" s="289"/>
      <c r="CQ1" s="289"/>
      <c r="CR1" s="289"/>
      <c r="CS1" s="289"/>
      <c r="CT1" s="289"/>
      <c r="CU1" s="289"/>
      <c r="CV1" s="289"/>
      <c r="CW1" s="289"/>
      <c r="CX1" s="289"/>
      <c r="CY1" s="289"/>
      <c r="CZ1" s="289"/>
      <c r="DA1" s="289"/>
      <c r="DB1" s="289"/>
      <c r="DC1" s="289"/>
      <c r="DD1" s="289"/>
      <c r="DE1" s="289"/>
      <c r="DF1" s="289"/>
      <c r="DG1" s="289"/>
      <c r="DH1" s="289"/>
      <c r="DI1" s="289"/>
      <c r="DJ1" s="289"/>
      <c r="DK1" s="289"/>
      <c r="DL1" s="289"/>
      <c r="DM1" s="289"/>
      <c r="DN1" s="289"/>
      <c r="DO1" s="289"/>
      <c r="DP1" s="289"/>
      <c r="DQ1" s="289"/>
      <c r="DR1" s="289"/>
      <c r="DS1" s="289"/>
      <c r="DT1" s="289"/>
      <c r="DU1" s="289"/>
    </row>
    <row r="2" spans="2:125" x14ac:dyDescent="0.15">
      <c r="B2" s="289"/>
      <c r="DG2" s="289"/>
    </row>
    <row r="3" spans="2:125" x14ac:dyDescent="0.15">
      <c r="C3" s="289"/>
      <c r="D3" s="289"/>
      <c r="E3" s="289"/>
      <c r="F3" s="289"/>
      <c r="G3" s="289"/>
      <c r="H3" s="289"/>
      <c r="I3" s="289"/>
      <c r="J3" s="289"/>
      <c r="K3" s="289"/>
      <c r="L3" s="289"/>
      <c r="M3" s="289"/>
      <c r="N3" s="289"/>
      <c r="O3" s="289"/>
      <c r="P3" s="289"/>
      <c r="Q3" s="289"/>
      <c r="R3" s="289"/>
      <c r="S3" s="289"/>
      <c r="T3" s="289"/>
      <c r="U3" s="289"/>
      <c r="V3" s="289"/>
      <c r="W3" s="289"/>
      <c r="X3" s="289"/>
      <c r="Y3" s="289"/>
      <c r="Z3" s="289"/>
      <c r="AA3" s="289"/>
      <c r="AB3" s="289"/>
      <c r="AC3" s="289"/>
      <c r="AD3" s="289"/>
      <c r="AE3" s="289"/>
      <c r="AF3" s="289"/>
      <c r="AG3" s="289"/>
      <c r="AH3" s="289"/>
      <c r="AI3" s="289"/>
      <c r="AJ3" s="289"/>
      <c r="AK3" s="289"/>
      <c r="AL3" s="289"/>
      <c r="AM3" s="289"/>
      <c r="AN3" s="289"/>
      <c r="AO3" s="289"/>
      <c r="AP3" s="289"/>
      <c r="AQ3" s="289"/>
      <c r="AR3" s="289"/>
      <c r="AS3" s="289"/>
      <c r="AT3" s="289"/>
      <c r="AU3" s="289"/>
      <c r="AV3" s="289"/>
      <c r="AW3" s="289"/>
      <c r="AX3" s="289"/>
      <c r="AY3" s="289"/>
      <c r="AZ3" s="289"/>
      <c r="BA3" s="289"/>
      <c r="BB3" s="289"/>
      <c r="BC3" s="289"/>
      <c r="BD3" s="289"/>
      <c r="BE3" s="289"/>
      <c r="BF3" s="289"/>
      <c r="BG3" s="289"/>
      <c r="BH3" s="289"/>
      <c r="BI3" s="289"/>
      <c r="BJ3" s="289"/>
      <c r="BK3" s="289"/>
      <c r="BL3" s="289"/>
      <c r="BM3" s="289"/>
      <c r="BN3" s="289"/>
      <c r="BO3" s="289"/>
      <c r="BP3" s="289"/>
      <c r="BQ3" s="289"/>
      <c r="BR3" s="289"/>
      <c r="BS3" s="289"/>
      <c r="BT3" s="289"/>
      <c r="BU3" s="289"/>
      <c r="BV3" s="289"/>
      <c r="BW3" s="289"/>
      <c r="BX3" s="289"/>
      <c r="BY3" s="289"/>
      <c r="BZ3" s="289"/>
      <c r="CA3" s="289"/>
      <c r="CB3" s="289"/>
      <c r="CC3" s="289"/>
      <c r="CD3" s="289"/>
      <c r="CE3" s="289"/>
      <c r="CF3" s="289"/>
      <c r="CG3" s="289"/>
      <c r="CH3" s="289"/>
      <c r="CI3" s="289"/>
      <c r="CJ3" s="289"/>
      <c r="CK3" s="289"/>
      <c r="CL3" s="289"/>
      <c r="CM3" s="289"/>
      <c r="CN3" s="289"/>
      <c r="CO3" s="289"/>
      <c r="CP3" s="289"/>
      <c r="CQ3" s="289"/>
      <c r="CR3" s="289"/>
      <c r="CS3" s="289"/>
      <c r="CT3" s="289"/>
      <c r="CU3" s="289"/>
      <c r="CV3" s="289"/>
      <c r="CW3" s="289"/>
      <c r="CX3" s="289"/>
      <c r="CY3" s="289"/>
      <c r="CZ3" s="289"/>
      <c r="DA3" s="289"/>
      <c r="DB3" s="289"/>
      <c r="DC3" s="289"/>
      <c r="DD3" s="289"/>
      <c r="DE3" s="289"/>
      <c r="DF3" s="289"/>
      <c r="DH3" s="289"/>
      <c r="DI3" s="289"/>
      <c r="DJ3" s="289"/>
      <c r="DK3" s="289"/>
      <c r="DL3" s="289"/>
      <c r="DM3" s="289"/>
      <c r="DN3" s="289"/>
      <c r="DO3" s="289"/>
      <c r="DP3" s="289"/>
      <c r="DQ3" s="289"/>
      <c r="DR3" s="289"/>
      <c r="DS3" s="289"/>
      <c r="DT3" s="289"/>
      <c r="DU3" s="289"/>
    </row>
    <row r="4" spans="2:125" x14ac:dyDescent="0.15"/>
    <row r="5" spans="2:125" x14ac:dyDescent="0.15"/>
    <row r="6" spans="2:125" x14ac:dyDescent="0.15"/>
    <row r="7" spans="2:125" x14ac:dyDescent="0.15"/>
    <row r="8" spans="2:125" x14ac:dyDescent="0.15"/>
    <row r="9" spans="2:125" x14ac:dyDescent="0.15">
      <c r="DU9" s="28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89"/>
    </row>
    <row r="18" spans="125:125" x14ac:dyDescent="0.15"/>
    <row r="19" spans="125:125" x14ac:dyDescent="0.15"/>
    <row r="20" spans="125:125" x14ac:dyDescent="0.15">
      <c r="DU20" s="289"/>
    </row>
    <row r="21" spans="125:125" x14ac:dyDescent="0.15">
      <c r="DU21" s="28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89"/>
    </row>
    <row r="29" spans="125:125" x14ac:dyDescent="0.15"/>
    <row r="30" spans="125:125" x14ac:dyDescent="0.15"/>
    <row r="31" spans="125:125" x14ac:dyDescent="0.15"/>
    <row r="32" spans="125:125" x14ac:dyDescent="0.15"/>
    <row r="33" spans="2:125" x14ac:dyDescent="0.15">
      <c r="B33" s="289"/>
      <c r="G33" s="289"/>
      <c r="I33" s="289"/>
    </row>
    <row r="34" spans="2:125" x14ac:dyDescent="0.15">
      <c r="C34" s="289"/>
      <c r="P34" s="289"/>
      <c r="DE34" s="289"/>
      <c r="DH34" s="289"/>
    </row>
    <row r="35" spans="2:125" x14ac:dyDescent="0.15">
      <c r="D35" s="289"/>
      <c r="E35" s="289"/>
      <c r="DG35" s="289"/>
      <c r="DJ35" s="289"/>
      <c r="DP35" s="289"/>
      <c r="DQ35" s="289"/>
      <c r="DR35" s="289"/>
      <c r="DS35" s="289"/>
      <c r="DT35" s="289"/>
      <c r="DU35" s="289"/>
    </row>
    <row r="36" spans="2:125" x14ac:dyDescent="0.15">
      <c r="F36" s="289"/>
      <c r="H36" s="289"/>
      <c r="J36" s="289"/>
      <c r="K36" s="289"/>
      <c r="L36" s="289"/>
      <c r="M36" s="289"/>
      <c r="N36" s="289"/>
      <c r="O36" s="289"/>
      <c r="Q36" s="289"/>
      <c r="R36" s="289"/>
      <c r="S36" s="289"/>
      <c r="T36" s="289"/>
      <c r="U36" s="289"/>
      <c r="V36" s="289"/>
      <c r="W36" s="289"/>
      <c r="X36" s="289"/>
      <c r="Y36" s="289"/>
      <c r="Z36" s="289"/>
      <c r="AA36" s="289"/>
      <c r="AB36" s="289"/>
      <c r="AC36" s="289"/>
      <c r="AD36" s="289"/>
      <c r="AE36" s="289"/>
      <c r="AF36" s="289"/>
      <c r="AG36" s="289"/>
      <c r="AH36" s="289"/>
      <c r="AI36" s="289"/>
      <c r="AJ36" s="289"/>
      <c r="AK36" s="289"/>
      <c r="AL36" s="289"/>
      <c r="AM36" s="289"/>
      <c r="AN36" s="289"/>
      <c r="AO36" s="289"/>
      <c r="AP36" s="289"/>
      <c r="AQ36" s="289"/>
      <c r="AR36" s="289"/>
      <c r="AS36" s="289"/>
      <c r="AT36" s="289"/>
      <c r="AU36" s="289"/>
      <c r="AV36" s="289"/>
      <c r="AW36" s="289"/>
      <c r="AX36" s="289"/>
      <c r="AY36" s="289"/>
      <c r="AZ36" s="289"/>
      <c r="BA36" s="289"/>
      <c r="BB36" s="289"/>
      <c r="BC36" s="289"/>
      <c r="BD36" s="289"/>
      <c r="BE36" s="289"/>
      <c r="BF36" s="289"/>
      <c r="BG36" s="289"/>
      <c r="BH36" s="289"/>
      <c r="BI36" s="289"/>
      <c r="BJ36" s="289"/>
      <c r="BK36" s="289"/>
      <c r="BL36" s="289"/>
      <c r="BM36" s="289"/>
      <c r="BN36" s="289"/>
      <c r="BO36" s="289"/>
      <c r="BP36" s="289"/>
      <c r="BQ36" s="289"/>
      <c r="BR36" s="289"/>
      <c r="BS36" s="289"/>
      <c r="BT36" s="289"/>
      <c r="BU36" s="289"/>
      <c r="BV36" s="289"/>
      <c r="BW36" s="289"/>
      <c r="BX36" s="289"/>
      <c r="BY36" s="289"/>
      <c r="BZ36" s="289"/>
      <c r="CA36" s="289"/>
      <c r="CB36" s="289"/>
      <c r="CC36" s="289"/>
      <c r="CD36" s="289"/>
      <c r="CE36" s="289"/>
      <c r="CF36" s="289"/>
      <c r="CG36" s="289"/>
      <c r="CH36" s="289"/>
      <c r="CI36" s="289"/>
      <c r="CJ36" s="289"/>
      <c r="CK36" s="289"/>
      <c r="CL36" s="289"/>
      <c r="CM36" s="289"/>
      <c r="CN36" s="289"/>
      <c r="CO36" s="289"/>
      <c r="CP36" s="289"/>
      <c r="CQ36" s="289"/>
      <c r="CR36" s="289"/>
      <c r="CS36" s="289"/>
      <c r="CT36" s="289"/>
      <c r="CU36" s="289"/>
      <c r="CV36" s="289"/>
      <c r="CW36" s="289"/>
      <c r="CX36" s="289"/>
      <c r="CY36" s="289"/>
      <c r="CZ36" s="289"/>
      <c r="DA36" s="289"/>
      <c r="DB36" s="289"/>
      <c r="DC36" s="289"/>
      <c r="DD36" s="289"/>
      <c r="DF36" s="289"/>
      <c r="DI36" s="289"/>
      <c r="DK36" s="289"/>
      <c r="DL36" s="289"/>
      <c r="DM36" s="289"/>
      <c r="DN36" s="289"/>
      <c r="DO36" s="289"/>
      <c r="DP36" s="289"/>
      <c r="DQ36" s="289"/>
      <c r="DR36" s="289"/>
      <c r="DS36" s="289"/>
      <c r="DT36" s="289"/>
      <c r="DU36" s="289"/>
    </row>
    <row r="37" spans="2:125" x14ac:dyDescent="0.15">
      <c r="DU37" s="289"/>
    </row>
    <row r="38" spans="2:125" x14ac:dyDescent="0.15">
      <c r="DT38" s="289"/>
      <c r="DU38" s="289"/>
    </row>
    <row r="39" spans="2:125" x14ac:dyDescent="0.15"/>
    <row r="40" spans="2:125" x14ac:dyDescent="0.15">
      <c r="DH40" s="289"/>
    </row>
    <row r="41" spans="2:125" x14ac:dyDescent="0.15">
      <c r="DE41" s="289"/>
    </row>
    <row r="42" spans="2:125" x14ac:dyDescent="0.15">
      <c r="DG42" s="289"/>
      <c r="DJ42" s="289"/>
    </row>
    <row r="43" spans="2:125" x14ac:dyDescent="0.15">
      <c r="Q43" s="289"/>
      <c r="R43" s="289"/>
      <c r="S43" s="289"/>
      <c r="T43" s="289"/>
      <c r="U43" s="289"/>
      <c r="V43" s="289"/>
      <c r="W43" s="289"/>
      <c r="X43" s="289"/>
      <c r="Y43" s="289"/>
      <c r="Z43" s="289"/>
      <c r="AA43" s="289"/>
      <c r="AB43" s="289"/>
      <c r="AC43" s="289"/>
      <c r="AD43" s="289"/>
      <c r="AE43" s="289"/>
      <c r="AF43" s="289"/>
      <c r="AG43" s="289"/>
      <c r="AH43" s="289"/>
      <c r="AI43" s="289"/>
      <c r="AJ43" s="289"/>
      <c r="AK43" s="289"/>
      <c r="AL43" s="289"/>
      <c r="AM43" s="289"/>
      <c r="AN43" s="289"/>
      <c r="AO43" s="289"/>
      <c r="AP43" s="289"/>
      <c r="AQ43" s="289"/>
      <c r="AR43" s="289"/>
      <c r="AS43" s="289"/>
      <c r="AT43" s="289"/>
      <c r="AU43" s="289"/>
      <c r="AV43" s="289"/>
      <c r="AW43" s="289"/>
      <c r="AX43" s="289"/>
      <c r="AY43" s="289"/>
      <c r="AZ43" s="289"/>
      <c r="BA43" s="289"/>
      <c r="BB43" s="289"/>
      <c r="BC43" s="289"/>
      <c r="BD43" s="289"/>
      <c r="BE43" s="289"/>
      <c r="BF43" s="289"/>
      <c r="BG43" s="289"/>
      <c r="BH43" s="289"/>
      <c r="BI43" s="289"/>
      <c r="BJ43" s="289"/>
      <c r="BK43" s="289"/>
      <c r="BL43" s="289"/>
      <c r="BM43" s="289"/>
      <c r="BN43" s="289"/>
      <c r="BO43" s="289"/>
      <c r="BP43" s="289"/>
      <c r="BQ43" s="289"/>
      <c r="BR43" s="289"/>
      <c r="BS43" s="289"/>
      <c r="BT43" s="289"/>
      <c r="BU43" s="289"/>
      <c r="BV43" s="289"/>
      <c r="BW43" s="289"/>
      <c r="BX43" s="289"/>
      <c r="BY43" s="289"/>
      <c r="BZ43" s="289"/>
      <c r="CA43" s="289"/>
      <c r="CB43" s="289"/>
      <c r="CC43" s="289"/>
      <c r="CD43" s="289"/>
      <c r="CE43" s="289"/>
      <c r="CF43" s="289"/>
      <c r="CG43" s="289"/>
      <c r="CH43" s="289"/>
      <c r="CI43" s="289"/>
      <c r="CJ43" s="289"/>
      <c r="CK43" s="289"/>
      <c r="CL43" s="289"/>
      <c r="CM43" s="289"/>
      <c r="CN43" s="289"/>
      <c r="CO43" s="289"/>
      <c r="CP43" s="289"/>
      <c r="CQ43" s="289"/>
      <c r="CR43" s="289"/>
      <c r="CS43" s="289"/>
      <c r="CT43" s="289"/>
      <c r="CU43" s="289"/>
      <c r="CV43" s="289"/>
      <c r="CW43" s="289"/>
      <c r="CX43" s="289"/>
      <c r="CY43" s="289"/>
      <c r="CZ43" s="289"/>
      <c r="DA43" s="289"/>
      <c r="DB43" s="289"/>
      <c r="DC43" s="289"/>
      <c r="DD43" s="289"/>
      <c r="DF43" s="289"/>
      <c r="DI43" s="289"/>
      <c r="DK43" s="289"/>
      <c r="DL43" s="289"/>
      <c r="DM43" s="289"/>
      <c r="DN43" s="289"/>
      <c r="DO43" s="289"/>
      <c r="DP43" s="289"/>
      <c r="DQ43" s="289"/>
      <c r="DR43" s="289"/>
      <c r="DS43" s="289"/>
      <c r="DT43" s="289"/>
      <c r="DU43" s="289"/>
    </row>
    <row r="44" spans="2:125" x14ac:dyDescent="0.15">
      <c r="DU44" s="289"/>
    </row>
    <row r="45" spans="2:125" x14ac:dyDescent="0.15"/>
    <row r="46" spans="2:125" x14ac:dyDescent="0.15"/>
    <row r="47" spans="2:125" x14ac:dyDescent="0.15"/>
    <row r="48" spans="2:125" x14ac:dyDescent="0.15">
      <c r="DT48" s="289"/>
      <c r="DU48" s="289"/>
    </row>
    <row r="49" spans="120:125" x14ac:dyDescent="0.15">
      <c r="DU49" s="289"/>
    </row>
    <row r="50" spans="120:125" x14ac:dyDescent="0.15">
      <c r="DU50" s="289"/>
    </row>
    <row r="51" spans="120:125" x14ac:dyDescent="0.15">
      <c r="DP51" s="289"/>
      <c r="DQ51" s="289"/>
      <c r="DR51" s="289"/>
      <c r="DS51" s="289"/>
      <c r="DT51" s="289"/>
      <c r="DU51" s="289"/>
    </row>
    <row r="52" spans="120:125" x14ac:dyDescent="0.15"/>
    <row r="53" spans="120:125" x14ac:dyDescent="0.15"/>
    <row r="54" spans="120:125" x14ac:dyDescent="0.15">
      <c r="DU54" s="289"/>
    </row>
    <row r="55" spans="120:125" x14ac:dyDescent="0.15"/>
    <row r="56" spans="120:125" x14ac:dyDescent="0.15"/>
    <row r="57" spans="120:125" x14ac:dyDescent="0.15"/>
    <row r="58" spans="120:125" x14ac:dyDescent="0.15">
      <c r="DU58" s="289"/>
    </row>
    <row r="59" spans="120:125" x14ac:dyDescent="0.15"/>
    <row r="60" spans="120:125" x14ac:dyDescent="0.15"/>
    <row r="61" spans="120:125" x14ac:dyDescent="0.15"/>
    <row r="62" spans="120:125" x14ac:dyDescent="0.15"/>
    <row r="63" spans="120:125" x14ac:dyDescent="0.15">
      <c r="DU63" s="289"/>
    </row>
    <row r="64" spans="120:125" x14ac:dyDescent="0.15">
      <c r="DT64" s="289"/>
      <c r="DU64" s="289"/>
    </row>
    <row r="65" spans="123:125" x14ac:dyDescent="0.15"/>
    <row r="66" spans="123:125" x14ac:dyDescent="0.15"/>
    <row r="67" spans="123:125" x14ac:dyDescent="0.15"/>
    <row r="68" spans="123:125" x14ac:dyDescent="0.15"/>
    <row r="69" spans="123:125" x14ac:dyDescent="0.15">
      <c r="DS69" s="289"/>
      <c r="DT69" s="289"/>
      <c r="DU69" s="28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89"/>
    </row>
    <row r="83" spans="116:125" x14ac:dyDescent="0.15">
      <c r="DM83" s="289"/>
      <c r="DN83" s="289"/>
      <c r="DO83" s="289"/>
      <c r="DP83" s="289"/>
      <c r="DQ83" s="289"/>
      <c r="DR83" s="289"/>
      <c r="DS83" s="289"/>
      <c r="DT83" s="289"/>
      <c r="DU83" s="289"/>
    </row>
    <row r="84" spans="116:125" x14ac:dyDescent="0.15"/>
    <row r="85" spans="116:125" x14ac:dyDescent="0.15"/>
    <row r="86" spans="116:125" x14ac:dyDescent="0.15"/>
    <row r="87" spans="116:125" x14ac:dyDescent="0.15"/>
    <row r="88" spans="116:125" x14ac:dyDescent="0.15">
      <c r="DU88" s="28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89"/>
      <c r="DT94" s="289"/>
      <c r="DU94" s="289"/>
    </row>
    <row r="95" spans="116:125" ht="13.5" customHeight="1" x14ac:dyDescent="0.15">
      <c r="DU95" s="28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89"/>
    </row>
    <row r="102" spans="124:125" ht="13.5" customHeight="1" x14ac:dyDescent="0.15"/>
    <row r="103" spans="124:125" ht="13.5" customHeight="1" x14ac:dyDescent="0.15"/>
    <row r="104" spans="124:125" ht="13.5" customHeight="1" x14ac:dyDescent="0.15">
      <c r="DT104" s="289"/>
      <c r="DU104" s="28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89" t="s">
        <v>548</v>
      </c>
    </row>
    <row r="120" spans="125:125" ht="13.5" hidden="1" customHeight="1" x14ac:dyDescent="0.15"/>
    <row r="121" spans="125:125" ht="13.5" hidden="1" customHeight="1" x14ac:dyDescent="0.15">
      <c r="DU121" s="289"/>
    </row>
  </sheetData>
  <sheetProtection algorithmName="SHA-512" hashValue="j0SznKqjr99zo3ksLoya16hJowuq+Iblp2rwUWrR6JkJrtkn8yMnQtMsxelgqKtftC/AK6ZHuEFbSqEGFxo4Lw==" saltValue="PxQdz/kmDEsmXp65gt0CH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0" customWidth="1"/>
    <col min="126" max="142" width="0" style="289" hidden="1" customWidth="1"/>
    <col min="143" max="16384" width="9" style="289" hidden="1"/>
  </cols>
  <sheetData>
    <row r="1" spans="1:125" ht="13.5" customHeight="1" x14ac:dyDescent="0.15">
      <c r="A1" s="289"/>
      <c r="B1" s="289"/>
      <c r="C1" s="289"/>
      <c r="D1" s="289"/>
      <c r="E1" s="289"/>
      <c r="F1" s="289"/>
      <c r="G1" s="289"/>
      <c r="H1" s="289"/>
      <c r="I1" s="289"/>
      <c r="J1" s="289"/>
      <c r="K1" s="289"/>
      <c r="L1" s="289"/>
      <c r="M1" s="289"/>
      <c r="N1" s="289"/>
      <c r="O1" s="289"/>
      <c r="P1" s="289"/>
      <c r="Q1" s="289"/>
      <c r="R1" s="289"/>
      <c r="S1" s="289"/>
      <c r="T1" s="289"/>
      <c r="U1" s="289"/>
      <c r="V1" s="289"/>
      <c r="W1" s="289"/>
      <c r="X1" s="289"/>
      <c r="Y1" s="289"/>
      <c r="Z1" s="289"/>
      <c r="AA1" s="289"/>
      <c r="AB1" s="289"/>
      <c r="AC1" s="289"/>
      <c r="AD1" s="289"/>
      <c r="AE1" s="289"/>
      <c r="AF1" s="289"/>
      <c r="AG1" s="289"/>
      <c r="AH1" s="289"/>
      <c r="AI1" s="289"/>
      <c r="AJ1" s="289"/>
      <c r="AK1" s="289"/>
      <c r="AL1" s="289"/>
      <c r="AM1" s="289"/>
      <c r="AN1" s="289"/>
      <c r="AO1" s="289"/>
      <c r="AP1" s="289"/>
      <c r="AQ1" s="289"/>
      <c r="AR1" s="289"/>
      <c r="AS1" s="289"/>
      <c r="AT1" s="289"/>
      <c r="AU1" s="289"/>
      <c r="AV1" s="289"/>
      <c r="AW1" s="289"/>
      <c r="AX1" s="289"/>
      <c r="AY1" s="289"/>
      <c r="AZ1" s="289"/>
      <c r="BA1" s="289"/>
      <c r="BB1" s="289"/>
      <c r="BC1" s="289"/>
      <c r="BD1" s="289"/>
      <c r="BE1" s="289"/>
      <c r="BF1" s="289"/>
      <c r="BG1" s="289"/>
      <c r="BH1" s="289"/>
      <c r="BI1" s="289"/>
      <c r="BJ1" s="289"/>
      <c r="BK1" s="289"/>
      <c r="BL1" s="289"/>
      <c r="BM1" s="289"/>
      <c r="BN1" s="289"/>
      <c r="BO1" s="289"/>
      <c r="BP1" s="289"/>
      <c r="BQ1" s="289"/>
      <c r="BR1" s="289"/>
      <c r="BS1" s="289"/>
      <c r="BT1" s="289"/>
      <c r="BU1" s="289"/>
      <c r="BV1" s="289"/>
      <c r="BW1" s="289"/>
      <c r="BX1" s="289"/>
      <c r="BY1" s="289"/>
      <c r="BZ1" s="289"/>
      <c r="CA1" s="289"/>
      <c r="CB1" s="289"/>
      <c r="CC1" s="289"/>
      <c r="CD1" s="289"/>
      <c r="CE1" s="289"/>
      <c r="CF1" s="289"/>
      <c r="CG1" s="289"/>
      <c r="CH1" s="289"/>
      <c r="CI1" s="289"/>
      <c r="CJ1" s="289"/>
      <c r="CK1" s="289"/>
      <c r="CL1" s="289"/>
      <c r="CM1" s="289"/>
      <c r="CN1" s="289"/>
      <c r="CO1" s="289"/>
      <c r="CP1" s="289"/>
      <c r="CQ1" s="289"/>
      <c r="CR1" s="289"/>
      <c r="CS1" s="289"/>
      <c r="CT1" s="289"/>
      <c r="CU1" s="289"/>
      <c r="CV1" s="289"/>
      <c r="CW1" s="289"/>
      <c r="CX1" s="289"/>
      <c r="CY1" s="289"/>
      <c r="CZ1" s="289"/>
      <c r="DA1" s="289"/>
      <c r="DB1" s="289"/>
      <c r="DC1" s="289"/>
      <c r="DD1" s="289"/>
      <c r="DE1" s="289"/>
      <c r="DF1" s="289"/>
      <c r="DG1" s="289"/>
      <c r="DH1" s="289"/>
      <c r="DI1" s="289"/>
      <c r="DJ1" s="289"/>
      <c r="DK1" s="289"/>
      <c r="DL1" s="289"/>
      <c r="DM1" s="289"/>
      <c r="DN1" s="289"/>
      <c r="DO1" s="289"/>
      <c r="DP1" s="289"/>
      <c r="DQ1" s="289"/>
      <c r="DR1" s="289"/>
      <c r="DS1" s="289"/>
      <c r="DT1" s="289"/>
      <c r="DU1" s="289"/>
    </row>
    <row r="2" spans="1:125" x14ac:dyDescent="0.15">
      <c r="B2" s="289"/>
      <c r="T2" s="289"/>
    </row>
    <row r="3" spans="1:125" x14ac:dyDescent="0.15">
      <c r="C3" s="289"/>
      <c r="D3" s="289"/>
      <c r="E3" s="289"/>
      <c r="F3" s="289"/>
      <c r="G3" s="289"/>
      <c r="H3" s="289"/>
      <c r="I3" s="289"/>
      <c r="J3" s="289"/>
      <c r="K3" s="289"/>
      <c r="L3" s="289"/>
      <c r="M3" s="289"/>
      <c r="N3" s="289"/>
      <c r="O3" s="289"/>
      <c r="P3" s="289"/>
      <c r="Q3" s="289"/>
      <c r="R3" s="289"/>
      <c r="S3" s="289"/>
      <c r="U3" s="289"/>
      <c r="V3" s="289"/>
      <c r="W3" s="289"/>
      <c r="X3" s="289"/>
      <c r="Y3" s="289"/>
      <c r="Z3" s="289"/>
      <c r="AA3" s="289"/>
      <c r="AB3" s="289"/>
      <c r="AC3" s="289"/>
      <c r="AD3" s="289"/>
      <c r="AE3" s="289"/>
      <c r="AF3" s="289"/>
      <c r="AG3" s="289"/>
      <c r="AH3" s="289"/>
      <c r="AI3" s="289"/>
      <c r="AJ3" s="289"/>
      <c r="AK3" s="289"/>
      <c r="AL3" s="289"/>
      <c r="AM3" s="289"/>
      <c r="AN3" s="289"/>
      <c r="AO3" s="289"/>
      <c r="AP3" s="289"/>
      <c r="AQ3" s="289"/>
      <c r="AR3" s="289"/>
      <c r="AS3" s="289"/>
      <c r="AT3" s="289"/>
      <c r="AU3" s="289"/>
      <c r="AV3" s="289"/>
      <c r="AW3" s="289"/>
      <c r="AX3" s="289"/>
      <c r="AY3" s="289"/>
      <c r="AZ3" s="289"/>
      <c r="BA3" s="289"/>
      <c r="BB3" s="289"/>
      <c r="BC3" s="289"/>
      <c r="BD3" s="289"/>
      <c r="BE3" s="289"/>
      <c r="BF3" s="289"/>
      <c r="BG3" s="289"/>
      <c r="BH3" s="289"/>
      <c r="BI3" s="289"/>
      <c r="BJ3" s="289"/>
      <c r="BK3" s="289"/>
      <c r="BL3" s="289"/>
      <c r="BM3" s="289"/>
      <c r="BN3" s="289"/>
      <c r="BO3" s="289"/>
      <c r="BP3" s="289"/>
      <c r="BQ3" s="289"/>
      <c r="BR3" s="289"/>
      <c r="BS3" s="289"/>
      <c r="BT3" s="289"/>
      <c r="BU3" s="289"/>
      <c r="BV3" s="289"/>
      <c r="BW3" s="289"/>
      <c r="BX3" s="289"/>
      <c r="BY3" s="289"/>
      <c r="BZ3" s="289"/>
      <c r="CA3" s="289"/>
      <c r="CB3" s="289"/>
      <c r="CC3" s="289"/>
      <c r="CD3" s="289"/>
      <c r="CE3" s="289"/>
      <c r="CF3" s="289"/>
      <c r="CG3" s="289"/>
      <c r="CH3" s="289"/>
      <c r="CI3" s="289"/>
      <c r="CJ3" s="289"/>
      <c r="CK3" s="289"/>
      <c r="CL3" s="289"/>
      <c r="CM3" s="289"/>
      <c r="CN3" s="289"/>
      <c r="CO3" s="289"/>
      <c r="CP3" s="289"/>
      <c r="CQ3" s="289"/>
      <c r="CR3" s="289"/>
      <c r="CS3" s="289"/>
      <c r="CT3" s="289"/>
      <c r="CU3" s="289"/>
      <c r="CV3" s="289"/>
      <c r="CW3" s="289"/>
      <c r="CX3" s="289"/>
      <c r="CY3" s="289"/>
      <c r="CZ3" s="289"/>
      <c r="DA3" s="289"/>
      <c r="DB3" s="289"/>
      <c r="DC3" s="289"/>
      <c r="DD3" s="289"/>
      <c r="DE3" s="289"/>
      <c r="DF3" s="289"/>
      <c r="DG3" s="289"/>
      <c r="DH3" s="289"/>
      <c r="DI3" s="289"/>
      <c r="DJ3" s="289"/>
      <c r="DK3" s="289"/>
      <c r="DL3" s="289"/>
      <c r="DM3" s="289"/>
      <c r="DN3" s="289"/>
      <c r="DO3" s="289"/>
      <c r="DP3" s="289"/>
      <c r="DQ3" s="289"/>
      <c r="DR3" s="289"/>
      <c r="DS3" s="289"/>
      <c r="DT3" s="289"/>
      <c r="DU3" s="28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89"/>
      <c r="G33" s="289"/>
      <c r="I33" s="289"/>
    </row>
    <row r="34" spans="2:125" x14ac:dyDescent="0.15">
      <c r="C34" s="289"/>
      <c r="P34" s="289"/>
      <c r="R34" s="289"/>
      <c r="U34" s="289"/>
    </row>
    <row r="35" spans="2:125" x14ac:dyDescent="0.15">
      <c r="D35" s="289"/>
      <c r="E35" s="289"/>
      <c r="T35" s="289"/>
      <c r="W35" s="289"/>
      <c r="X35" s="289"/>
      <c r="Y35" s="289"/>
      <c r="Z35" s="289"/>
      <c r="AA35" s="289"/>
      <c r="AB35" s="289"/>
      <c r="AC35" s="289"/>
      <c r="AD35" s="289"/>
      <c r="AE35" s="289"/>
      <c r="AF35" s="289"/>
      <c r="AG35" s="289"/>
      <c r="AH35" s="289"/>
      <c r="AI35" s="289"/>
      <c r="AJ35" s="289"/>
      <c r="AK35" s="289"/>
      <c r="AL35" s="289"/>
      <c r="AM35" s="289"/>
      <c r="AN35" s="289"/>
      <c r="AO35" s="289"/>
      <c r="AP35" s="289"/>
      <c r="AQ35" s="289"/>
      <c r="AR35" s="289"/>
      <c r="AS35" s="289"/>
      <c r="AT35" s="289"/>
      <c r="AU35" s="289"/>
      <c r="AV35" s="289"/>
      <c r="AW35" s="289"/>
      <c r="AX35" s="289"/>
      <c r="AY35" s="289"/>
      <c r="AZ35" s="289"/>
      <c r="BA35" s="289"/>
      <c r="BB35" s="289"/>
      <c r="BC35" s="289"/>
      <c r="BD35" s="289"/>
      <c r="BE35" s="289"/>
      <c r="BF35" s="289"/>
      <c r="BG35" s="289"/>
      <c r="BH35" s="289"/>
      <c r="BI35" s="289"/>
      <c r="BJ35" s="289"/>
      <c r="BK35" s="289"/>
      <c r="BL35" s="289"/>
      <c r="BM35" s="289"/>
      <c r="BN35" s="289"/>
      <c r="BO35" s="289"/>
      <c r="BP35" s="289"/>
      <c r="BQ35" s="289"/>
      <c r="BR35" s="289"/>
      <c r="BS35" s="289"/>
      <c r="BT35" s="289"/>
      <c r="BU35" s="289"/>
      <c r="BV35" s="289"/>
      <c r="BW35" s="289"/>
      <c r="BX35" s="289"/>
      <c r="BY35" s="289"/>
      <c r="BZ35" s="289"/>
      <c r="CA35" s="289"/>
      <c r="CB35" s="289"/>
      <c r="CC35" s="289"/>
      <c r="CD35" s="289"/>
      <c r="CE35" s="289"/>
      <c r="CF35" s="289"/>
      <c r="CG35" s="289"/>
      <c r="CH35" s="289"/>
      <c r="CI35" s="289"/>
      <c r="CJ35" s="289"/>
      <c r="CK35" s="289"/>
      <c r="CL35" s="289"/>
      <c r="CM35" s="289"/>
      <c r="CN35" s="289"/>
      <c r="CO35" s="289"/>
      <c r="CP35" s="289"/>
      <c r="CQ35" s="289"/>
      <c r="CR35" s="289"/>
      <c r="CS35" s="289"/>
      <c r="CT35" s="289"/>
      <c r="CU35" s="289"/>
      <c r="CV35" s="289"/>
      <c r="CW35" s="289"/>
      <c r="CX35" s="289"/>
      <c r="CY35" s="289"/>
      <c r="CZ35" s="289"/>
      <c r="DA35" s="289"/>
      <c r="DB35" s="289"/>
      <c r="DC35" s="289"/>
      <c r="DD35" s="289"/>
      <c r="DE35" s="289"/>
      <c r="DF35" s="289"/>
      <c r="DG35" s="289"/>
      <c r="DH35" s="289"/>
      <c r="DI35" s="289"/>
      <c r="DJ35" s="289"/>
      <c r="DK35" s="289"/>
      <c r="DL35" s="289"/>
      <c r="DM35" s="289"/>
      <c r="DN35" s="289"/>
      <c r="DO35" s="289"/>
      <c r="DP35" s="289"/>
      <c r="DQ35" s="289"/>
      <c r="DR35" s="289"/>
      <c r="DS35" s="289"/>
      <c r="DT35" s="289"/>
      <c r="DU35" s="289"/>
    </row>
    <row r="36" spans="2:125" x14ac:dyDescent="0.15">
      <c r="F36" s="289"/>
      <c r="H36" s="289"/>
      <c r="J36" s="289"/>
      <c r="K36" s="289"/>
      <c r="L36" s="289"/>
      <c r="M36" s="289"/>
      <c r="N36" s="289"/>
      <c r="O36" s="289"/>
      <c r="Q36" s="289"/>
      <c r="S36" s="289"/>
      <c r="V36" s="289"/>
    </row>
    <row r="37" spans="2:125" x14ac:dyDescent="0.15"/>
    <row r="38" spans="2:125" x14ac:dyDescent="0.15"/>
    <row r="39" spans="2:125" x14ac:dyDescent="0.15"/>
    <row r="40" spans="2:125" x14ac:dyDescent="0.15">
      <c r="U40" s="289"/>
    </row>
    <row r="41" spans="2:125" x14ac:dyDescent="0.15">
      <c r="R41" s="289"/>
    </row>
    <row r="42" spans="2:125" x14ac:dyDescent="0.15">
      <c r="T42" s="289"/>
      <c r="W42" s="289"/>
      <c r="X42" s="289"/>
      <c r="Y42" s="289"/>
      <c r="Z42" s="289"/>
      <c r="AA42" s="289"/>
      <c r="AB42" s="289"/>
      <c r="AC42" s="289"/>
      <c r="AD42" s="289"/>
      <c r="AE42" s="289"/>
      <c r="AF42" s="289"/>
      <c r="AG42" s="289"/>
      <c r="AH42" s="289"/>
      <c r="AI42" s="289"/>
      <c r="AJ42" s="289"/>
      <c r="AK42" s="289"/>
      <c r="AL42" s="289"/>
      <c r="AM42" s="289"/>
      <c r="AN42" s="289"/>
      <c r="AO42" s="289"/>
      <c r="AP42" s="289"/>
      <c r="AQ42" s="289"/>
      <c r="AR42" s="289"/>
      <c r="AS42" s="289"/>
      <c r="AT42" s="289"/>
      <c r="AU42" s="289"/>
      <c r="AV42" s="289"/>
      <c r="AW42" s="289"/>
      <c r="AX42" s="289"/>
      <c r="AY42" s="289"/>
      <c r="AZ42" s="289"/>
      <c r="BA42" s="289"/>
      <c r="BB42" s="289"/>
      <c r="BC42" s="289"/>
      <c r="BD42" s="289"/>
      <c r="BE42" s="289"/>
      <c r="BF42" s="289"/>
      <c r="BG42" s="289"/>
      <c r="BH42" s="289"/>
      <c r="BI42" s="289"/>
      <c r="BJ42" s="289"/>
      <c r="BK42" s="289"/>
      <c r="BL42" s="289"/>
      <c r="BM42" s="289"/>
      <c r="BN42" s="289"/>
      <c r="BO42" s="289"/>
      <c r="BP42" s="289"/>
      <c r="BQ42" s="289"/>
      <c r="BR42" s="289"/>
      <c r="BS42" s="289"/>
      <c r="BT42" s="289"/>
      <c r="BU42" s="289"/>
      <c r="BV42" s="289"/>
      <c r="BW42" s="289"/>
      <c r="BX42" s="289"/>
      <c r="BY42" s="289"/>
      <c r="BZ42" s="289"/>
      <c r="CA42" s="289"/>
      <c r="CB42" s="289"/>
      <c r="CC42" s="289"/>
      <c r="CD42" s="289"/>
      <c r="CE42" s="289"/>
      <c r="CF42" s="289"/>
      <c r="CG42" s="289"/>
      <c r="CH42" s="289"/>
      <c r="CI42" s="289"/>
      <c r="CJ42" s="289"/>
      <c r="CK42" s="289"/>
      <c r="CL42" s="289"/>
      <c r="CM42" s="289"/>
      <c r="CN42" s="289"/>
      <c r="CO42" s="289"/>
      <c r="CP42" s="289"/>
      <c r="CQ42" s="289"/>
      <c r="CR42" s="289"/>
      <c r="CS42" s="289"/>
      <c r="CT42" s="289"/>
      <c r="CU42" s="289"/>
      <c r="CV42" s="289"/>
      <c r="CW42" s="289"/>
      <c r="CX42" s="289"/>
      <c r="CY42" s="289"/>
      <c r="CZ42" s="289"/>
      <c r="DA42" s="289"/>
      <c r="DB42" s="289"/>
      <c r="DC42" s="289"/>
      <c r="DD42" s="289"/>
      <c r="DE42" s="289"/>
      <c r="DF42" s="289"/>
      <c r="DG42" s="289"/>
      <c r="DH42" s="289"/>
      <c r="DI42" s="289"/>
      <c r="DJ42" s="289"/>
      <c r="DK42" s="289"/>
      <c r="DL42" s="289"/>
      <c r="DM42" s="289"/>
      <c r="DN42" s="289"/>
      <c r="DO42" s="289"/>
      <c r="DP42" s="289"/>
      <c r="DQ42" s="289"/>
      <c r="DR42" s="289"/>
      <c r="DS42" s="289"/>
      <c r="DT42" s="289"/>
      <c r="DU42" s="289"/>
    </row>
    <row r="43" spans="2:125" x14ac:dyDescent="0.15">
      <c r="Q43" s="289"/>
      <c r="S43" s="289"/>
      <c r="V43" s="28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549</v>
      </c>
    </row>
  </sheetData>
  <sheetProtection algorithmName="SHA-512" hashValue="OQEjCXz8qOIJSsFN9cF6ddk38R1Bs+d2Caoln+1MoFztk4wlXqJ09Es1Ea6WDcZRz0jhR1SBxkEdF/bakDd7og==" saltValue="DgJ/czwp1KrE8VOYP7wH3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60" zoomScaleNormal="6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550</v>
      </c>
      <c r="G46" s="8" t="s">
        <v>551</v>
      </c>
      <c r="H46" s="8" t="s">
        <v>552</v>
      </c>
      <c r="I46" s="8" t="s">
        <v>553</v>
      </c>
      <c r="J46" s="9" t="s">
        <v>554</v>
      </c>
    </row>
    <row r="47" spans="2:10" ht="57.75" customHeight="1" x14ac:dyDescent="0.15">
      <c r="B47" s="10"/>
      <c r="C47" s="1237" t="s">
        <v>3</v>
      </c>
      <c r="D47" s="1237"/>
      <c r="E47" s="1238"/>
      <c r="F47" s="11">
        <v>36.08</v>
      </c>
      <c r="G47" s="12">
        <v>34.979999999999997</v>
      </c>
      <c r="H47" s="12">
        <v>30.46</v>
      </c>
      <c r="I47" s="12">
        <v>38.1</v>
      </c>
      <c r="J47" s="13">
        <v>40.29</v>
      </c>
    </row>
    <row r="48" spans="2:10" ht="57.75" customHeight="1" x14ac:dyDescent="0.15">
      <c r="B48" s="14"/>
      <c r="C48" s="1239" t="s">
        <v>4</v>
      </c>
      <c r="D48" s="1239"/>
      <c r="E48" s="1240"/>
      <c r="F48" s="15">
        <v>9.16</v>
      </c>
      <c r="G48" s="16">
        <v>7.18</v>
      </c>
      <c r="H48" s="16">
        <v>9.14</v>
      </c>
      <c r="I48" s="16">
        <v>9.49</v>
      </c>
      <c r="J48" s="17">
        <v>7.75</v>
      </c>
    </row>
    <row r="49" spans="2:10" ht="57.75" customHeight="1" thickBot="1" x14ac:dyDescent="0.2">
      <c r="B49" s="18"/>
      <c r="C49" s="1241" t="s">
        <v>5</v>
      </c>
      <c r="D49" s="1241"/>
      <c r="E49" s="1242"/>
      <c r="F49" s="19" t="s">
        <v>555</v>
      </c>
      <c r="G49" s="20" t="s">
        <v>556</v>
      </c>
      <c r="H49" s="20" t="s">
        <v>557</v>
      </c>
      <c r="I49" s="20">
        <v>8.6300000000000008</v>
      </c>
      <c r="J49" s="21">
        <v>0.61</v>
      </c>
    </row>
    <row r="50" spans="2:10" ht="13.5" customHeight="1" x14ac:dyDescent="0.15"/>
  </sheetData>
  <sheetProtection algorithmName="SHA-512" hashValue="zYqiqvE6xm0Kl2jFpJKsKdVTHwm0uAaFrGUNTVVFLAmTg5Z6Ia2/84eHW/qn7ZMrmL4p60omn8CBAPEOUO4jOw==" saltValue="KBYWvCIFl/WrMgNRUOc/B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A4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550</v>
      </c>
      <c r="G33" s="29" t="s">
        <v>551</v>
      </c>
      <c r="H33" s="29" t="s">
        <v>552</v>
      </c>
      <c r="I33" s="29" t="s">
        <v>553</v>
      </c>
      <c r="J33" s="30" t="s">
        <v>554</v>
      </c>
      <c r="K33" s="22"/>
      <c r="L33" s="22"/>
      <c r="M33" s="22"/>
      <c r="N33" s="22"/>
      <c r="O33" s="22"/>
      <c r="P33" s="22"/>
    </row>
    <row r="34" spans="1:16" ht="39" customHeight="1" x14ac:dyDescent="0.15">
      <c r="A34" s="22"/>
      <c r="B34" s="31"/>
      <c r="C34" s="1249" t="s">
        <v>558</v>
      </c>
      <c r="D34" s="1249"/>
      <c r="E34" s="1250"/>
      <c r="F34" s="32">
        <v>12.81</v>
      </c>
      <c r="G34" s="33">
        <v>13</v>
      </c>
      <c r="H34" s="33">
        <v>12.95</v>
      </c>
      <c r="I34" s="33">
        <v>12.58</v>
      </c>
      <c r="J34" s="34">
        <v>12.73</v>
      </c>
      <c r="K34" s="22"/>
      <c r="L34" s="22"/>
      <c r="M34" s="22"/>
      <c r="N34" s="22"/>
      <c r="O34" s="22"/>
      <c r="P34" s="22"/>
    </row>
    <row r="35" spans="1:16" ht="39" customHeight="1" x14ac:dyDescent="0.15">
      <c r="A35" s="22"/>
      <c r="B35" s="35"/>
      <c r="C35" s="1243" t="s">
        <v>559</v>
      </c>
      <c r="D35" s="1244"/>
      <c r="E35" s="1245"/>
      <c r="F35" s="36">
        <v>9.15</v>
      </c>
      <c r="G35" s="37">
        <v>7.18</v>
      </c>
      <c r="H35" s="37">
        <v>9.1300000000000008</v>
      </c>
      <c r="I35" s="37">
        <v>9.48</v>
      </c>
      <c r="J35" s="38">
        <v>7.75</v>
      </c>
      <c r="K35" s="22"/>
      <c r="L35" s="22"/>
      <c r="M35" s="22"/>
      <c r="N35" s="22"/>
      <c r="O35" s="22"/>
      <c r="P35" s="22"/>
    </row>
    <row r="36" spans="1:16" ht="39" customHeight="1" x14ac:dyDescent="0.15">
      <c r="A36" s="22"/>
      <c r="B36" s="35"/>
      <c r="C36" s="1243" t="s">
        <v>560</v>
      </c>
      <c r="D36" s="1244"/>
      <c r="E36" s="1245"/>
      <c r="F36" s="36">
        <v>5.45</v>
      </c>
      <c r="G36" s="37">
        <v>7.12</v>
      </c>
      <c r="H36" s="37">
        <v>7.57</v>
      </c>
      <c r="I36" s="37">
        <v>7.64</v>
      </c>
      <c r="J36" s="38">
        <v>7.12</v>
      </c>
      <c r="K36" s="22"/>
      <c r="L36" s="22"/>
      <c r="M36" s="22"/>
      <c r="N36" s="22"/>
      <c r="O36" s="22"/>
      <c r="P36" s="22"/>
    </row>
    <row r="37" spans="1:16" ht="39" customHeight="1" x14ac:dyDescent="0.15">
      <c r="A37" s="22"/>
      <c r="B37" s="35"/>
      <c r="C37" s="1243" t="s">
        <v>561</v>
      </c>
      <c r="D37" s="1244"/>
      <c r="E37" s="1245"/>
      <c r="F37" s="36">
        <v>0.7</v>
      </c>
      <c r="G37" s="37">
        <v>1.1599999999999999</v>
      </c>
      <c r="H37" s="37">
        <v>0.61</v>
      </c>
      <c r="I37" s="37">
        <v>1.08</v>
      </c>
      <c r="J37" s="38">
        <v>0.83</v>
      </c>
      <c r="K37" s="22"/>
      <c r="L37" s="22"/>
      <c r="M37" s="22"/>
      <c r="N37" s="22"/>
      <c r="O37" s="22"/>
      <c r="P37" s="22"/>
    </row>
    <row r="38" spans="1:16" ht="39" customHeight="1" x14ac:dyDescent="0.15">
      <c r="A38" s="22"/>
      <c r="B38" s="35"/>
      <c r="C38" s="1243" t="s">
        <v>562</v>
      </c>
      <c r="D38" s="1244"/>
      <c r="E38" s="1245"/>
      <c r="F38" s="36">
        <v>0.11</v>
      </c>
      <c r="G38" s="37">
        <v>0.15</v>
      </c>
      <c r="H38" s="37">
        <v>0.12</v>
      </c>
      <c r="I38" s="37">
        <v>0.12</v>
      </c>
      <c r="J38" s="38">
        <v>0.11</v>
      </c>
      <c r="K38" s="22"/>
      <c r="L38" s="22"/>
      <c r="M38" s="22"/>
      <c r="N38" s="22"/>
      <c r="O38" s="22"/>
      <c r="P38" s="22"/>
    </row>
    <row r="39" spans="1:16" ht="39" customHeight="1" x14ac:dyDescent="0.15">
      <c r="A39" s="22"/>
      <c r="B39" s="35"/>
      <c r="C39" s="1243" t="s">
        <v>563</v>
      </c>
      <c r="D39" s="1244"/>
      <c r="E39" s="1245"/>
      <c r="F39" s="36">
        <v>0</v>
      </c>
      <c r="G39" s="37">
        <v>0</v>
      </c>
      <c r="H39" s="37">
        <v>0</v>
      </c>
      <c r="I39" s="37">
        <v>0</v>
      </c>
      <c r="J39" s="38">
        <v>0</v>
      </c>
      <c r="K39" s="22"/>
      <c r="L39" s="22"/>
      <c r="M39" s="22"/>
      <c r="N39" s="22"/>
      <c r="O39" s="22"/>
      <c r="P39" s="22"/>
    </row>
    <row r="40" spans="1:16" ht="39" customHeight="1" x14ac:dyDescent="0.15">
      <c r="A40" s="22"/>
      <c r="B40" s="35"/>
      <c r="C40" s="1243" t="s">
        <v>564</v>
      </c>
      <c r="D40" s="1244"/>
      <c r="E40" s="1245"/>
      <c r="F40" s="36" t="s">
        <v>509</v>
      </c>
      <c r="G40" s="37">
        <v>0.01</v>
      </c>
      <c r="H40" s="37">
        <v>0</v>
      </c>
      <c r="I40" s="37">
        <v>1.9</v>
      </c>
      <c r="J40" s="38">
        <v>0</v>
      </c>
      <c r="K40" s="22"/>
      <c r="L40" s="22"/>
      <c r="M40" s="22"/>
      <c r="N40" s="22"/>
      <c r="O40" s="22"/>
      <c r="P40" s="22"/>
    </row>
    <row r="41" spans="1:16" ht="39" customHeight="1" x14ac:dyDescent="0.15">
      <c r="A41" s="22"/>
      <c r="B41" s="35"/>
      <c r="C41" s="1243"/>
      <c r="D41" s="1244"/>
      <c r="E41" s="1245"/>
      <c r="F41" s="36"/>
      <c r="G41" s="37"/>
      <c r="H41" s="37"/>
      <c r="I41" s="37"/>
      <c r="J41" s="38"/>
      <c r="K41" s="22"/>
      <c r="L41" s="22"/>
      <c r="M41" s="22"/>
      <c r="N41" s="22"/>
      <c r="O41" s="22"/>
      <c r="P41" s="22"/>
    </row>
    <row r="42" spans="1:16" ht="39" customHeight="1" x14ac:dyDescent="0.15">
      <c r="A42" s="22"/>
      <c r="B42" s="39"/>
      <c r="C42" s="1243" t="s">
        <v>565</v>
      </c>
      <c r="D42" s="1244"/>
      <c r="E42" s="1245"/>
      <c r="F42" s="36" t="s">
        <v>509</v>
      </c>
      <c r="G42" s="37" t="s">
        <v>509</v>
      </c>
      <c r="H42" s="37" t="s">
        <v>509</v>
      </c>
      <c r="I42" s="37" t="s">
        <v>509</v>
      </c>
      <c r="J42" s="38" t="s">
        <v>509</v>
      </c>
      <c r="K42" s="22"/>
      <c r="L42" s="22"/>
      <c r="M42" s="22"/>
      <c r="N42" s="22"/>
      <c r="O42" s="22"/>
      <c r="P42" s="22"/>
    </row>
    <row r="43" spans="1:16" ht="39" customHeight="1" thickBot="1" x14ac:dyDescent="0.2">
      <c r="A43" s="22"/>
      <c r="B43" s="40"/>
      <c r="C43" s="1246" t="s">
        <v>566</v>
      </c>
      <c r="D43" s="1247"/>
      <c r="E43" s="1248"/>
      <c r="F43" s="41" t="s">
        <v>509</v>
      </c>
      <c r="G43" s="42" t="s">
        <v>509</v>
      </c>
      <c r="H43" s="42" t="s">
        <v>509</v>
      </c>
      <c r="I43" s="42" t="s">
        <v>509</v>
      </c>
      <c r="J43" s="43" t="s">
        <v>509</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JQn5HhFhwjm2mWmdAg0nddJ77fysYgZIsvOd6y+VuQZ9XKW2LhPRYo+nakq2RGSFj8y0kGLx3EeHqfHw3uZLQ==" saltValue="uniywHdPLQwCXOLHyyj8K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550</v>
      </c>
      <c r="L44" s="56" t="s">
        <v>551</v>
      </c>
      <c r="M44" s="56" t="s">
        <v>552</v>
      </c>
      <c r="N44" s="56" t="s">
        <v>553</v>
      </c>
      <c r="O44" s="57" t="s">
        <v>554</v>
      </c>
      <c r="P44" s="48"/>
      <c r="Q44" s="48"/>
      <c r="R44" s="48"/>
      <c r="S44" s="48"/>
      <c r="T44" s="48"/>
      <c r="U44" s="48"/>
    </row>
    <row r="45" spans="1:21" ht="30.75" customHeight="1" x14ac:dyDescent="0.15">
      <c r="A45" s="48"/>
      <c r="B45" s="1251" t="s">
        <v>11</v>
      </c>
      <c r="C45" s="1252"/>
      <c r="D45" s="58"/>
      <c r="E45" s="1257" t="s">
        <v>12</v>
      </c>
      <c r="F45" s="1257"/>
      <c r="G45" s="1257"/>
      <c r="H45" s="1257"/>
      <c r="I45" s="1257"/>
      <c r="J45" s="1258"/>
      <c r="K45" s="59">
        <v>572</v>
      </c>
      <c r="L45" s="60">
        <v>575</v>
      </c>
      <c r="M45" s="60">
        <v>612</v>
      </c>
      <c r="N45" s="60">
        <v>656</v>
      </c>
      <c r="O45" s="61">
        <v>630</v>
      </c>
      <c r="P45" s="48"/>
      <c r="Q45" s="48"/>
      <c r="R45" s="48"/>
      <c r="S45" s="48"/>
      <c r="T45" s="48"/>
      <c r="U45" s="48"/>
    </row>
    <row r="46" spans="1:21" ht="30.75" customHeight="1" x14ac:dyDescent="0.15">
      <c r="A46" s="48"/>
      <c r="B46" s="1253"/>
      <c r="C46" s="1254"/>
      <c r="D46" s="62"/>
      <c r="E46" s="1259" t="s">
        <v>13</v>
      </c>
      <c r="F46" s="1259"/>
      <c r="G46" s="1259"/>
      <c r="H46" s="1259"/>
      <c r="I46" s="1259"/>
      <c r="J46" s="1260"/>
      <c r="K46" s="63" t="s">
        <v>509</v>
      </c>
      <c r="L46" s="64" t="s">
        <v>509</v>
      </c>
      <c r="M46" s="64" t="s">
        <v>509</v>
      </c>
      <c r="N46" s="64" t="s">
        <v>509</v>
      </c>
      <c r="O46" s="65" t="s">
        <v>509</v>
      </c>
      <c r="P46" s="48"/>
      <c r="Q46" s="48"/>
      <c r="R46" s="48"/>
      <c r="S46" s="48"/>
      <c r="T46" s="48"/>
      <c r="U46" s="48"/>
    </row>
    <row r="47" spans="1:21" ht="30.75" customHeight="1" x14ac:dyDescent="0.15">
      <c r="A47" s="48"/>
      <c r="B47" s="1253"/>
      <c r="C47" s="1254"/>
      <c r="D47" s="62"/>
      <c r="E47" s="1259" t="s">
        <v>14</v>
      </c>
      <c r="F47" s="1259"/>
      <c r="G47" s="1259"/>
      <c r="H47" s="1259"/>
      <c r="I47" s="1259"/>
      <c r="J47" s="1260"/>
      <c r="K47" s="63" t="s">
        <v>509</v>
      </c>
      <c r="L47" s="64" t="s">
        <v>509</v>
      </c>
      <c r="M47" s="64" t="s">
        <v>509</v>
      </c>
      <c r="N47" s="64" t="s">
        <v>509</v>
      </c>
      <c r="O47" s="65" t="s">
        <v>509</v>
      </c>
      <c r="P47" s="48"/>
      <c r="Q47" s="48"/>
      <c r="R47" s="48"/>
      <c r="S47" s="48"/>
      <c r="T47" s="48"/>
      <c r="U47" s="48"/>
    </row>
    <row r="48" spans="1:21" ht="30.75" customHeight="1" x14ac:dyDescent="0.15">
      <c r="A48" s="48"/>
      <c r="B48" s="1253"/>
      <c r="C48" s="1254"/>
      <c r="D48" s="62"/>
      <c r="E48" s="1259" t="s">
        <v>15</v>
      </c>
      <c r="F48" s="1259"/>
      <c r="G48" s="1259"/>
      <c r="H48" s="1259"/>
      <c r="I48" s="1259"/>
      <c r="J48" s="1260"/>
      <c r="K48" s="63">
        <v>395</v>
      </c>
      <c r="L48" s="64">
        <v>360</v>
      </c>
      <c r="M48" s="64">
        <v>366</v>
      </c>
      <c r="N48" s="64">
        <v>363</v>
      </c>
      <c r="O48" s="65">
        <v>394</v>
      </c>
      <c r="P48" s="48"/>
      <c r="Q48" s="48"/>
      <c r="R48" s="48"/>
      <c r="S48" s="48"/>
      <c r="T48" s="48"/>
      <c r="U48" s="48"/>
    </row>
    <row r="49" spans="1:21" ht="30.75" customHeight="1" x14ac:dyDescent="0.15">
      <c r="A49" s="48"/>
      <c r="B49" s="1253"/>
      <c r="C49" s="1254"/>
      <c r="D49" s="62"/>
      <c r="E49" s="1259" t="s">
        <v>16</v>
      </c>
      <c r="F49" s="1259"/>
      <c r="G49" s="1259"/>
      <c r="H49" s="1259"/>
      <c r="I49" s="1259"/>
      <c r="J49" s="1260"/>
      <c r="K49" s="63">
        <v>41</v>
      </c>
      <c r="L49" s="64">
        <v>39</v>
      </c>
      <c r="M49" s="64">
        <v>38</v>
      </c>
      <c r="N49" s="64">
        <v>33</v>
      </c>
      <c r="O49" s="65">
        <v>25</v>
      </c>
      <c r="P49" s="48"/>
      <c r="Q49" s="48"/>
      <c r="R49" s="48"/>
      <c r="S49" s="48"/>
      <c r="T49" s="48"/>
      <c r="U49" s="48"/>
    </row>
    <row r="50" spans="1:21" ht="30.75" customHeight="1" x14ac:dyDescent="0.15">
      <c r="A50" s="48"/>
      <c r="B50" s="1253"/>
      <c r="C50" s="1254"/>
      <c r="D50" s="62"/>
      <c r="E50" s="1259" t="s">
        <v>17</v>
      </c>
      <c r="F50" s="1259"/>
      <c r="G50" s="1259"/>
      <c r="H50" s="1259"/>
      <c r="I50" s="1259"/>
      <c r="J50" s="1260"/>
      <c r="K50" s="63" t="s">
        <v>509</v>
      </c>
      <c r="L50" s="64" t="s">
        <v>509</v>
      </c>
      <c r="M50" s="64" t="s">
        <v>509</v>
      </c>
      <c r="N50" s="64" t="s">
        <v>509</v>
      </c>
      <c r="O50" s="65" t="s">
        <v>509</v>
      </c>
      <c r="P50" s="48"/>
      <c r="Q50" s="48"/>
      <c r="R50" s="48"/>
      <c r="S50" s="48"/>
      <c r="T50" s="48"/>
      <c r="U50" s="48"/>
    </row>
    <row r="51" spans="1:21" ht="30.75" customHeight="1" x14ac:dyDescent="0.15">
      <c r="A51" s="48"/>
      <c r="B51" s="1255"/>
      <c r="C51" s="1256"/>
      <c r="D51" s="66"/>
      <c r="E51" s="1259" t="s">
        <v>18</v>
      </c>
      <c r="F51" s="1259"/>
      <c r="G51" s="1259"/>
      <c r="H51" s="1259"/>
      <c r="I51" s="1259"/>
      <c r="J51" s="1260"/>
      <c r="K51" s="63" t="s">
        <v>509</v>
      </c>
      <c r="L51" s="64" t="s">
        <v>509</v>
      </c>
      <c r="M51" s="64" t="s">
        <v>509</v>
      </c>
      <c r="N51" s="64" t="s">
        <v>509</v>
      </c>
      <c r="O51" s="65" t="s">
        <v>509</v>
      </c>
      <c r="P51" s="48"/>
      <c r="Q51" s="48"/>
      <c r="R51" s="48"/>
      <c r="S51" s="48"/>
      <c r="T51" s="48"/>
      <c r="U51" s="48"/>
    </row>
    <row r="52" spans="1:21" ht="30.75" customHeight="1" x14ac:dyDescent="0.15">
      <c r="A52" s="48"/>
      <c r="B52" s="1261" t="s">
        <v>19</v>
      </c>
      <c r="C52" s="1262"/>
      <c r="D52" s="66"/>
      <c r="E52" s="1259" t="s">
        <v>20</v>
      </c>
      <c r="F52" s="1259"/>
      <c r="G52" s="1259"/>
      <c r="H52" s="1259"/>
      <c r="I52" s="1259"/>
      <c r="J52" s="1260"/>
      <c r="K52" s="63">
        <v>605</v>
      </c>
      <c r="L52" s="64">
        <v>629</v>
      </c>
      <c r="M52" s="64">
        <v>648</v>
      </c>
      <c r="N52" s="64">
        <v>651</v>
      </c>
      <c r="O52" s="65">
        <v>643</v>
      </c>
      <c r="P52" s="48"/>
      <c r="Q52" s="48"/>
      <c r="R52" s="48"/>
      <c r="S52" s="48"/>
      <c r="T52" s="48"/>
      <c r="U52" s="48"/>
    </row>
    <row r="53" spans="1:21" ht="30.75" customHeight="1" thickBot="1" x14ac:dyDescent="0.2">
      <c r="A53" s="48"/>
      <c r="B53" s="1263" t="s">
        <v>21</v>
      </c>
      <c r="C53" s="1264"/>
      <c r="D53" s="67"/>
      <c r="E53" s="1265" t="s">
        <v>22</v>
      </c>
      <c r="F53" s="1265"/>
      <c r="G53" s="1265"/>
      <c r="H53" s="1265"/>
      <c r="I53" s="1265"/>
      <c r="J53" s="1266"/>
      <c r="K53" s="68">
        <v>403</v>
      </c>
      <c r="L53" s="69">
        <v>345</v>
      </c>
      <c r="M53" s="69">
        <v>368</v>
      </c>
      <c r="N53" s="69">
        <v>401</v>
      </c>
      <c r="O53" s="70">
        <v>406</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567</v>
      </c>
      <c r="P55" s="48"/>
      <c r="Q55" s="48"/>
      <c r="R55" s="48"/>
      <c r="S55" s="48"/>
      <c r="T55" s="48"/>
      <c r="U55" s="48"/>
    </row>
    <row r="56" spans="1:21" ht="31.5" customHeight="1" thickBot="1" x14ac:dyDescent="0.2">
      <c r="A56" s="48"/>
      <c r="B56" s="76"/>
      <c r="C56" s="77"/>
      <c r="D56" s="77"/>
      <c r="E56" s="78"/>
      <c r="F56" s="78"/>
      <c r="G56" s="78"/>
      <c r="H56" s="78"/>
      <c r="I56" s="78"/>
      <c r="J56" s="79" t="s">
        <v>2</v>
      </c>
      <c r="K56" s="80" t="s">
        <v>568</v>
      </c>
      <c r="L56" s="81" t="s">
        <v>569</v>
      </c>
      <c r="M56" s="81" t="s">
        <v>570</v>
      </c>
      <c r="N56" s="81" t="s">
        <v>571</v>
      </c>
      <c r="O56" s="82" t="s">
        <v>572</v>
      </c>
      <c r="P56" s="48"/>
      <c r="Q56" s="48"/>
      <c r="R56" s="48"/>
      <c r="S56" s="48"/>
      <c r="T56" s="48"/>
      <c r="U56" s="48"/>
    </row>
    <row r="57" spans="1:21" ht="31.5" customHeight="1" x14ac:dyDescent="0.15">
      <c r="B57" s="1267" t="s">
        <v>25</v>
      </c>
      <c r="C57" s="1268"/>
      <c r="D57" s="1271" t="s">
        <v>26</v>
      </c>
      <c r="E57" s="1272"/>
      <c r="F57" s="1272"/>
      <c r="G57" s="1272"/>
      <c r="H57" s="1272"/>
      <c r="I57" s="1272"/>
      <c r="J57" s="1273"/>
      <c r="K57" s="83" t="s">
        <v>596</v>
      </c>
      <c r="L57" s="84" t="s">
        <v>596</v>
      </c>
      <c r="M57" s="84" t="s">
        <v>596</v>
      </c>
      <c r="N57" s="84" t="s">
        <v>596</v>
      </c>
      <c r="O57" s="85" t="s">
        <v>596</v>
      </c>
    </row>
    <row r="58" spans="1:21" ht="31.5" customHeight="1" thickBot="1" x14ac:dyDescent="0.2">
      <c r="B58" s="1269"/>
      <c r="C58" s="1270"/>
      <c r="D58" s="1274" t="s">
        <v>27</v>
      </c>
      <c r="E58" s="1275"/>
      <c r="F58" s="1275"/>
      <c r="G58" s="1275"/>
      <c r="H58" s="1275"/>
      <c r="I58" s="1275"/>
      <c r="J58" s="1276"/>
      <c r="K58" s="86" t="s">
        <v>596</v>
      </c>
      <c r="L58" s="87" t="s">
        <v>596</v>
      </c>
      <c r="M58" s="87" t="s">
        <v>596</v>
      </c>
      <c r="N58" s="87" t="s">
        <v>596</v>
      </c>
      <c r="O58" s="88" t="s">
        <v>596</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8TN1aapx+aZVHvsex0br1NYX/dImUCZvmO5BynGfRAxOuNvPeACVDtiyaZgpAoko/Z3k8Ap7kfsvHzGFtLbQ1A==" saltValue="23kJMPENYpM1PhnGO4POX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69" zoomScaleNormal="69"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550</v>
      </c>
      <c r="J40" s="100" t="s">
        <v>551</v>
      </c>
      <c r="K40" s="100" t="s">
        <v>552</v>
      </c>
      <c r="L40" s="100" t="s">
        <v>553</v>
      </c>
      <c r="M40" s="101" t="s">
        <v>554</v>
      </c>
    </row>
    <row r="41" spans="2:13" ht="27.75" customHeight="1" x14ac:dyDescent="0.15">
      <c r="B41" s="1277" t="s">
        <v>30</v>
      </c>
      <c r="C41" s="1278"/>
      <c r="D41" s="102"/>
      <c r="E41" s="1283" t="s">
        <v>31</v>
      </c>
      <c r="F41" s="1283"/>
      <c r="G41" s="1283"/>
      <c r="H41" s="1284"/>
      <c r="I41" s="103">
        <v>7540</v>
      </c>
      <c r="J41" s="104">
        <v>7545</v>
      </c>
      <c r="K41" s="104">
        <v>7544</v>
      </c>
      <c r="L41" s="104">
        <v>7317</v>
      </c>
      <c r="M41" s="105">
        <v>7293</v>
      </c>
    </row>
    <row r="42" spans="2:13" ht="27.75" customHeight="1" x14ac:dyDescent="0.15">
      <c r="B42" s="1279"/>
      <c r="C42" s="1280"/>
      <c r="D42" s="106"/>
      <c r="E42" s="1285" t="s">
        <v>32</v>
      </c>
      <c r="F42" s="1285"/>
      <c r="G42" s="1285"/>
      <c r="H42" s="1286"/>
      <c r="I42" s="107" t="s">
        <v>509</v>
      </c>
      <c r="J42" s="108" t="s">
        <v>509</v>
      </c>
      <c r="K42" s="108" t="s">
        <v>509</v>
      </c>
      <c r="L42" s="108" t="s">
        <v>509</v>
      </c>
      <c r="M42" s="109" t="s">
        <v>509</v>
      </c>
    </row>
    <row r="43" spans="2:13" ht="27.75" customHeight="1" x14ac:dyDescent="0.15">
      <c r="B43" s="1279"/>
      <c r="C43" s="1280"/>
      <c r="D43" s="106"/>
      <c r="E43" s="1285" t="s">
        <v>33</v>
      </c>
      <c r="F43" s="1285"/>
      <c r="G43" s="1285"/>
      <c r="H43" s="1286"/>
      <c r="I43" s="107">
        <v>3542</v>
      </c>
      <c r="J43" s="108">
        <v>3413</v>
      </c>
      <c r="K43" s="108">
        <v>3567</v>
      </c>
      <c r="L43" s="108">
        <v>3170</v>
      </c>
      <c r="M43" s="109">
        <v>3039</v>
      </c>
    </row>
    <row r="44" spans="2:13" ht="27.75" customHeight="1" x14ac:dyDescent="0.15">
      <c r="B44" s="1279"/>
      <c r="C44" s="1280"/>
      <c r="D44" s="106"/>
      <c r="E44" s="1285" t="s">
        <v>34</v>
      </c>
      <c r="F44" s="1285"/>
      <c r="G44" s="1285"/>
      <c r="H44" s="1286"/>
      <c r="I44" s="107">
        <v>235</v>
      </c>
      <c r="J44" s="108">
        <v>271</v>
      </c>
      <c r="K44" s="108">
        <v>280</v>
      </c>
      <c r="L44" s="108">
        <v>220</v>
      </c>
      <c r="M44" s="109">
        <v>198</v>
      </c>
    </row>
    <row r="45" spans="2:13" ht="27.75" customHeight="1" x14ac:dyDescent="0.15">
      <c r="B45" s="1279"/>
      <c r="C45" s="1280"/>
      <c r="D45" s="106"/>
      <c r="E45" s="1285" t="s">
        <v>35</v>
      </c>
      <c r="F45" s="1285"/>
      <c r="G45" s="1285"/>
      <c r="H45" s="1286"/>
      <c r="I45" s="107">
        <v>645</v>
      </c>
      <c r="J45" s="108">
        <v>666</v>
      </c>
      <c r="K45" s="108">
        <v>510</v>
      </c>
      <c r="L45" s="108">
        <v>490</v>
      </c>
      <c r="M45" s="109">
        <v>577</v>
      </c>
    </row>
    <row r="46" spans="2:13" ht="27.75" customHeight="1" x14ac:dyDescent="0.15">
      <c r="B46" s="1279"/>
      <c r="C46" s="1280"/>
      <c r="D46" s="110"/>
      <c r="E46" s="1285" t="s">
        <v>36</v>
      </c>
      <c r="F46" s="1285"/>
      <c r="G46" s="1285"/>
      <c r="H46" s="1286"/>
      <c r="I46" s="107" t="s">
        <v>509</v>
      </c>
      <c r="J46" s="108" t="s">
        <v>509</v>
      </c>
      <c r="K46" s="108" t="s">
        <v>509</v>
      </c>
      <c r="L46" s="108" t="s">
        <v>509</v>
      </c>
      <c r="M46" s="109" t="s">
        <v>509</v>
      </c>
    </row>
    <row r="47" spans="2:13" ht="27.75" customHeight="1" x14ac:dyDescent="0.15">
      <c r="B47" s="1279"/>
      <c r="C47" s="1280"/>
      <c r="D47" s="111"/>
      <c r="E47" s="1287" t="s">
        <v>37</v>
      </c>
      <c r="F47" s="1288"/>
      <c r="G47" s="1288"/>
      <c r="H47" s="1289"/>
      <c r="I47" s="107" t="s">
        <v>509</v>
      </c>
      <c r="J47" s="108" t="s">
        <v>509</v>
      </c>
      <c r="K47" s="108" t="s">
        <v>509</v>
      </c>
      <c r="L47" s="108" t="s">
        <v>509</v>
      </c>
      <c r="M47" s="109" t="s">
        <v>509</v>
      </c>
    </row>
    <row r="48" spans="2:13" ht="27.75" customHeight="1" x14ac:dyDescent="0.15">
      <c r="B48" s="1279"/>
      <c r="C48" s="1280"/>
      <c r="D48" s="106"/>
      <c r="E48" s="1285" t="s">
        <v>38</v>
      </c>
      <c r="F48" s="1285"/>
      <c r="G48" s="1285"/>
      <c r="H48" s="1286"/>
      <c r="I48" s="107" t="s">
        <v>509</v>
      </c>
      <c r="J48" s="108" t="s">
        <v>509</v>
      </c>
      <c r="K48" s="108" t="s">
        <v>509</v>
      </c>
      <c r="L48" s="108" t="s">
        <v>509</v>
      </c>
      <c r="M48" s="109" t="s">
        <v>509</v>
      </c>
    </row>
    <row r="49" spans="2:13" ht="27.75" customHeight="1" x14ac:dyDescent="0.15">
      <c r="B49" s="1281"/>
      <c r="C49" s="1282"/>
      <c r="D49" s="106"/>
      <c r="E49" s="1285" t="s">
        <v>39</v>
      </c>
      <c r="F49" s="1285"/>
      <c r="G49" s="1285"/>
      <c r="H49" s="1286"/>
      <c r="I49" s="107" t="s">
        <v>509</v>
      </c>
      <c r="J49" s="108" t="s">
        <v>509</v>
      </c>
      <c r="K49" s="108" t="s">
        <v>509</v>
      </c>
      <c r="L49" s="108" t="s">
        <v>509</v>
      </c>
      <c r="M49" s="109" t="s">
        <v>509</v>
      </c>
    </row>
    <row r="50" spans="2:13" ht="27.75" customHeight="1" x14ac:dyDescent="0.15">
      <c r="B50" s="1290" t="s">
        <v>40</v>
      </c>
      <c r="C50" s="1291"/>
      <c r="D50" s="112"/>
      <c r="E50" s="1285" t="s">
        <v>41</v>
      </c>
      <c r="F50" s="1285"/>
      <c r="G50" s="1285"/>
      <c r="H50" s="1286"/>
      <c r="I50" s="107">
        <v>3093</v>
      </c>
      <c r="J50" s="108">
        <v>2956</v>
      </c>
      <c r="K50" s="108">
        <v>2155</v>
      </c>
      <c r="L50" s="108">
        <v>3058</v>
      </c>
      <c r="M50" s="109">
        <v>3078</v>
      </c>
    </row>
    <row r="51" spans="2:13" ht="27.75" customHeight="1" x14ac:dyDescent="0.15">
      <c r="B51" s="1279"/>
      <c r="C51" s="1280"/>
      <c r="D51" s="106"/>
      <c r="E51" s="1285" t="s">
        <v>42</v>
      </c>
      <c r="F51" s="1285"/>
      <c r="G51" s="1285"/>
      <c r="H51" s="1286"/>
      <c r="I51" s="107" t="s">
        <v>509</v>
      </c>
      <c r="J51" s="108" t="s">
        <v>509</v>
      </c>
      <c r="K51" s="108" t="s">
        <v>509</v>
      </c>
      <c r="L51" s="108" t="s">
        <v>509</v>
      </c>
      <c r="M51" s="109" t="s">
        <v>509</v>
      </c>
    </row>
    <row r="52" spans="2:13" ht="27.75" customHeight="1" x14ac:dyDescent="0.15">
      <c r="B52" s="1281"/>
      <c r="C52" s="1282"/>
      <c r="D52" s="106"/>
      <c r="E52" s="1285" t="s">
        <v>43</v>
      </c>
      <c r="F52" s="1285"/>
      <c r="G52" s="1285"/>
      <c r="H52" s="1286"/>
      <c r="I52" s="107">
        <v>6935</v>
      </c>
      <c r="J52" s="108">
        <v>6883</v>
      </c>
      <c r="K52" s="108">
        <v>6812</v>
      </c>
      <c r="L52" s="108">
        <v>6470</v>
      </c>
      <c r="M52" s="109">
        <v>6372</v>
      </c>
    </row>
    <row r="53" spans="2:13" ht="27.75" customHeight="1" thickBot="1" x14ac:dyDescent="0.2">
      <c r="B53" s="1292" t="s">
        <v>44</v>
      </c>
      <c r="C53" s="1293"/>
      <c r="D53" s="113"/>
      <c r="E53" s="1294" t="s">
        <v>45</v>
      </c>
      <c r="F53" s="1294"/>
      <c r="G53" s="1294"/>
      <c r="H53" s="1295"/>
      <c r="I53" s="114">
        <v>1934</v>
      </c>
      <c r="J53" s="115">
        <v>2055</v>
      </c>
      <c r="K53" s="115">
        <v>2934</v>
      </c>
      <c r="L53" s="115">
        <v>1670</v>
      </c>
      <c r="M53" s="116">
        <v>1657</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yHzTAqSfMDfkqxmK8BIRGXhArBBsgUnRyK3nVbldPEzruSiYqEGNuMaIT2pbXDBzrTLZFpDUpfg/YMwt7P4IeQ==" saltValue="/2bqHtLIFk13xWEKZh5WD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59" zoomScaleNormal="59"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552</v>
      </c>
      <c r="G54" s="125" t="s">
        <v>553</v>
      </c>
      <c r="H54" s="126" t="s">
        <v>554</v>
      </c>
    </row>
    <row r="55" spans="2:8" ht="52.5" customHeight="1" x14ac:dyDescent="0.15">
      <c r="B55" s="127"/>
      <c r="C55" s="1301" t="s">
        <v>48</v>
      </c>
      <c r="D55" s="1301"/>
      <c r="E55" s="1302"/>
      <c r="F55" s="128">
        <v>1269</v>
      </c>
      <c r="G55" s="128">
        <v>1613</v>
      </c>
      <c r="H55" s="129">
        <v>1712</v>
      </c>
    </row>
    <row r="56" spans="2:8" ht="52.5" customHeight="1" x14ac:dyDescent="0.15">
      <c r="B56" s="130"/>
      <c r="C56" s="1303" t="s">
        <v>49</v>
      </c>
      <c r="D56" s="1303"/>
      <c r="E56" s="1304"/>
      <c r="F56" s="131">
        <v>45</v>
      </c>
      <c r="G56" s="131">
        <v>45</v>
      </c>
      <c r="H56" s="132">
        <v>45</v>
      </c>
    </row>
    <row r="57" spans="2:8" ht="53.25" customHeight="1" x14ac:dyDescent="0.15">
      <c r="B57" s="130"/>
      <c r="C57" s="1305" t="s">
        <v>50</v>
      </c>
      <c r="D57" s="1305"/>
      <c r="E57" s="1306"/>
      <c r="F57" s="133">
        <v>555</v>
      </c>
      <c r="G57" s="133">
        <v>460</v>
      </c>
      <c r="H57" s="134">
        <v>428</v>
      </c>
    </row>
    <row r="58" spans="2:8" ht="45.75" customHeight="1" x14ac:dyDescent="0.15">
      <c r="B58" s="135"/>
      <c r="C58" s="1307" t="s">
        <v>573</v>
      </c>
      <c r="D58" s="1308"/>
      <c r="E58" s="1309"/>
      <c r="F58" s="136">
        <v>361</v>
      </c>
      <c r="G58" s="137">
        <v>362</v>
      </c>
      <c r="H58" s="137">
        <v>362</v>
      </c>
    </row>
    <row r="59" spans="2:8" ht="45.75" customHeight="1" x14ac:dyDescent="0.15">
      <c r="B59" s="135"/>
      <c r="C59" s="384" t="s">
        <v>575</v>
      </c>
      <c r="D59" s="385"/>
      <c r="E59" s="386"/>
      <c r="F59" s="136">
        <v>47</v>
      </c>
      <c r="G59" s="137">
        <v>47</v>
      </c>
      <c r="H59" s="137">
        <v>47</v>
      </c>
    </row>
    <row r="60" spans="2:8" ht="45.75" customHeight="1" x14ac:dyDescent="0.15">
      <c r="B60" s="135"/>
      <c r="C60" s="384" t="s">
        <v>576</v>
      </c>
      <c r="D60" s="385"/>
      <c r="E60" s="386"/>
      <c r="F60" s="136">
        <v>11</v>
      </c>
      <c r="G60" s="137">
        <v>15</v>
      </c>
      <c r="H60" s="137">
        <v>13</v>
      </c>
    </row>
    <row r="61" spans="2:8" ht="45.75" customHeight="1" thickBot="1" x14ac:dyDescent="0.2">
      <c r="B61" s="135"/>
      <c r="C61" s="1296" t="s">
        <v>577</v>
      </c>
      <c r="D61" s="1297"/>
      <c r="E61" s="1298"/>
      <c r="F61" s="136">
        <v>5</v>
      </c>
      <c r="G61" s="137">
        <v>5</v>
      </c>
      <c r="H61" s="137">
        <v>5</v>
      </c>
    </row>
    <row r="62" spans="2:8" ht="45.75" customHeight="1" thickBot="1" x14ac:dyDescent="0.2">
      <c r="B62" s="138"/>
      <c r="C62" s="1296" t="s">
        <v>574</v>
      </c>
      <c r="D62" s="1297"/>
      <c r="E62" s="1298"/>
      <c r="F62" s="136">
        <v>131</v>
      </c>
      <c r="G62" s="137">
        <v>31</v>
      </c>
      <c r="H62" s="137">
        <v>0</v>
      </c>
    </row>
    <row r="63" spans="2:8" ht="52.5" customHeight="1" thickBot="1" x14ac:dyDescent="0.2">
      <c r="B63" s="139"/>
      <c r="C63" s="1299" t="s">
        <v>51</v>
      </c>
      <c r="D63" s="1299"/>
      <c r="E63" s="1300"/>
      <c r="F63" s="140">
        <v>1869</v>
      </c>
      <c r="G63" s="140">
        <v>2118</v>
      </c>
      <c r="H63" s="141">
        <v>2185</v>
      </c>
    </row>
    <row r="64" spans="2:8" ht="15" customHeight="1" x14ac:dyDescent="0.15"/>
  </sheetData>
  <sheetProtection algorithmName="SHA-512" hashValue="sMmyQJ1DwG6aiQHpA1HEdF+Xd99Z7H3yhUPqBse1DWGkMdKIWO3R/bzfCArTmR88zR/r6Sb/xl3xgBgXvRLp+g==" saltValue="zYh2yYN+9mqdgmkLzIUW5g==" spinCount="100000" sheet="1" objects="1" scenarios="1"/>
  <mergeCells count="7">
    <mergeCell ref="C61:E61"/>
    <mergeCell ref="C62:E62"/>
    <mergeCell ref="C63:E63"/>
    <mergeCell ref="C55:E55"/>
    <mergeCell ref="C56:E56"/>
    <mergeCell ref="C57:E57"/>
    <mergeCell ref="C58:E58"/>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WZM160"/>
  <sheetViews>
    <sheetView showGridLines="0" zoomScaleNormal="100" zoomScaleSheetLayoutView="55" workbookViewId="0"/>
  </sheetViews>
  <sheetFormatPr defaultColWidth="0" defaultRowHeight="0" customHeight="1" zeroHeight="1" x14ac:dyDescent="0.15"/>
  <cols>
    <col min="1" max="1" width="6.375" style="387" customWidth="1"/>
    <col min="2" max="107" width="2.5" style="387" customWidth="1"/>
    <col min="108" max="108" width="6.125" style="389" customWidth="1"/>
    <col min="109" max="109" width="5.875" style="388" customWidth="1"/>
    <col min="110" max="110" width="19.125" style="387" hidden="1"/>
    <col min="111" max="115" width="12.625" style="387" hidden="1"/>
    <col min="116" max="349" width="8.625" style="387" hidden="1"/>
    <col min="350" max="355" width="14.875" style="387" hidden="1"/>
    <col min="356" max="357" width="15.875" style="387" hidden="1"/>
    <col min="358" max="363" width="16.125" style="387" hidden="1"/>
    <col min="364" max="364" width="6.125" style="387" hidden="1"/>
    <col min="365" max="365" width="3" style="387" hidden="1"/>
    <col min="366" max="605" width="8.625" style="387" hidden="1"/>
    <col min="606" max="611" width="14.875" style="387" hidden="1"/>
    <col min="612" max="613" width="15.875" style="387" hidden="1"/>
    <col min="614" max="619" width="16.125" style="387" hidden="1"/>
    <col min="620" max="620" width="6.125" style="387" hidden="1"/>
    <col min="621" max="621" width="3" style="387" hidden="1"/>
    <col min="622" max="861" width="8.625" style="387" hidden="1"/>
    <col min="862" max="867" width="14.875" style="387" hidden="1"/>
    <col min="868" max="869" width="15.875" style="387" hidden="1"/>
    <col min="870" max="875" width="16.125" style="387" hidden="1"/>
    <col min="876" max="876" width="6.125" style="387" hidden="1"/>
    <col min="877" max="877" width="3" style="387" hidden="1"/>
    <col min="878" max="1117" width="8.625" style="387" hidden="1"/>
    <col min="1118" max="1123" width="14.875" style="387" hidden="1"/>
    <col min="1124" max="1125" width="15.875" style="387" hidden="1"/>
    <col min="1126" max="1131" width="16.125" style="387" hidden="1"/>
    <col min="1132" max="1132" width="6.125" style="387" hidden="1"/>
    <col min="1133" max="1133" width="3" style="387" hidden="1"/>
    <col min="1134" max="1373" width="8.625" style="387" hidden="1"/>
    <col min="1374" max="1379" width="14.875" style="387" hidden="1"/>
    <col min="1380" max="1381" width="15.875" style="387" hidden="1"/>
    <col min="1382" max="1387" width="16.125" style="387" hidden="1"/>
    <col min="1388" max="1388" width="6.125" style="387" hidden="1"/>
    <col min="1389" max="1389" width="3" style="387" hidden="1"/>
    <col min="1390" max="1629" width="8.625" style="387" hidden="1"/>
    <col min="1630" max="1635" width="14.875" style="387" hidden="1"/>
    <col min="1636" max="1637" width="15.875" style="387" hidden="1"/>
    <col min="1638" max="1643" width="16.125" style="387" hidden="1"/>
    <col min="1644" max="1644" width="6.125" style="387" hidden="1"/>
    <col min="1645" max="1645" width="3" style="387" hidden="1"/>
    <col min="1646" max="1885" width="8.625" style="387" hidden="1"/>
    <col min="1886" max="1891" width="14.875" style="387" hidden="1"/>
    <col min="1892" max="1893" width="15.875" style="387" hidden="1"/>
    <col min="1894" max="1899" width="16.125" style="387" hidden="1"/>
    <col min="1900" max="1900" width="6.125" style="387" hidden="1"/>
    <col min="1901" max="1901" width="3" style="387" hidden="1"/>
    <col min="1902" max="2141" width="8.625" style="387" hidden="1"/>
    <col min="2142" max="2147" width="14.875" style="387" hidden="1"/>
    <col min="2148" max="2149" width="15.875" style="387" hidden="1"/>
    <col min="2150" max="2155" width="16.125" style="387" hidden="1"/>
    <col min="2156" max="2156" width="6.125" style="387" hidden="1"/>
    <col min="2157" max="2157" width="3" style="387" hidden="1"/>
    <col min="2158" max="2397" width="8.625" style="387" hidden="1"/>
    <col min="2398" max="2403" width="14.875" style="387" hidden="1"/>
    <col min="2404" max="2405" width="15.875" style="387" hidden="1"/>
    <col min="2406" max="2411" width="16.125" style="387" hidden="1"/>
    <col min="2412" max="2412" width="6.125" style="387" hidden="1"/>
    <col min="2413" max="2413" width="3" style="387" hidden="1"/>
    <col min="2414" max="2653" width="8.625" style="387" hidden="1"/>
    <col min="2654" max="2659" width="14.875" style="387" hidden="1"/>
    <col min="2660" max="2661" width="15.875" style="387" hidden="1"/>
    <col min="2662" max="2667" width="16.125" style="387" hidden="1"/>
    <col min="2668" max="2668" width="6.125" style="387" hidden="1"/>
    <col min="2669" max="2669" width="3" style="387" hidden="1"/>
    <col min="2670" max="2909" width="8.625" style="387" hidden="1"/>
    <col min="2910" max="2915" width="14.875" style="387" hidden="1"/>
    <col min="2916" max="2917" width="15.875" style="387" hidden="1"/>
    <col min="2918" max="2923" width="16.125" style="387" hidden="1"/>
    <col min="2924" max="2924" width="6.125" style="387" hidden="1"/>
    <col min="2925" max="2925" width="3" style="387" hidden="1"/>
    <col min="2926" max="3165" width="8.625" style="387" hidden="1"/>
    <col min="3166" max="3171" width="14.875" style="387" hidden="1"/>
    <col min="3172" max="3173" width="15.875" style="387" hidden="1"/>
    <col min="3174" max="3179" width="16.125" style="387" hidden="1"/>
    <col min="3180" max="3180" width="6.125" style="387" hidden="1"/>
    <col min="3181" max="3181" width="3" style="387" hidden="1"/>
    <col min="3182" max="3421" width="8.625" style="387" hidden="1"/>
    <col min="3422" max="3427" width="14.875" style="387" hidden="1"/>
    <col min="3428" max="3429" width="15.875" style="387" hidden="1"/>
    <col min="3430" max="3435" width="16.125" style="387" hidden="1"/>
    <col min="3436" max="3436" width="6.125" style="387" hidden="1"/>
    <col min="3437" max="3437" width="3" style="387" hidden="1"/>
    <col min="3438" max="3677" width="8.625" style="387" hidden="1"/>
    <col min="3678" max="3683" width="14.875" style="387" hidden="1"/>
    <col min="3684" max="3685" width="15.875" style="387" hidden="1"/>
    <col min="3686" max="3691" width="16.125" style="387" hidden="1"/>
    <col min="3692" max="3692" width="6.125" style="387" hidden="1"/>
    <col min="3693" max="3693" width="3" style="387" hidden="1"/>
    <col min="3694" max="3933" width="8.625" style="387" hidden="1"/>
    <col min="3934" max="3939" width="14.875" style="387" hidden="1"/>
    <col min="3940" max="3941" width="15.875" style="387" hidden="1"/>
    <col min="3942" max="3947" width="16.125" style="387" hidden="1"/>
    <col min="3948" max="3948" width="6.125" style="387" hidden="1"/>
    <col min="3949" max="3949" width="3" style="387" hidden="1"/>
    <col min="3950" max="4189" width="8.625" style="387" hidden="1"/>
    <col min="4190" max="4195" width="14.875" style="387" hidden="1"/>
    <col min="4196" max="4197" width="15.875" style="387" hidden="1"/>
    <col min="4198" max="4203" width="16.125" style="387" hidden="1"/>
    <col min="4204" max="4204" width="6.125" style="387" hidden="1"/>
    <col min="4205" max="4205" width="3" style="387" hidden="1"/>
    <col min="4206" max="4445" width="8.625" style="387" hidden="1"/>
    <col min="4446" max="4451" width="14.875" style="387" hidden="1"/>
    <col min="4452" max="4453" width="15.875" style="387" hidden="1"/>
    <col min="4454" max="4459" width="16.125" style="387" hidden="1"/>
    <col min="4460" max="4460" width="6.125" style="387" hidden="1"/>
    <col min="4461" max="4461" width="3" style="387" hidden="1"/>
    <col min="4462" max="4701" width="8.625" style="387" hidden="1"/>
    <col min="4702" max="4707" width="14.875" style="387" hidden="1"/>
    <col min="4708" max="4709" width="15.875" style="387" hidden="1"/>
    <col min="4710" max="4715" width="16.125" style="387" hidden="1"/>
    <col min="4716" max="4716" width="6.125" style="387" hidden="1"/>
    <col min="4717" max="4717" width="3" style="387" hidden="1"/>
    <col min="4718" max="4957" width="8.625" style="387" hidden="1"/>
    <col min="4958" max="4963" width="14.875" style="387" hidden="1"/>
    <col min="4964" max="4965" width="15.875" style="387" hidden="1"/>
    <col min="4966" max="4971" width="16.125" style="387" hidden="1"/>
    <col min="4972" max="4972" width="6.125" style="387" hidden="1"/>
    <col min="4973" max="4973" width="3" style="387" hidden="1"/>
    <col min="4974" max="5213" width="8.625" style="387" hidden="1"/>
    <col min="5214" max="5219" width="14.875" style="387" hidden="1"/>
    <col min="5220" max="5221" width="15.875" style="387" hidden="1"/>
    <col min="5222" max="5227" width="16.125" style="387" hidden="1"/>
    <col min="5228" max="5228" width="6.125" style="387" hidden="1"/>
    <col min="5229" max="5229" width="3" style="387" hidden="1"/>
    <col min="5230" max="5469" width="8.625" style="387" hidden="1"/>
    <col min="5470" max="5475" width="14.875" style="387" hidden="1"/>
    <col min="5476" max="5477" width="15.875" style="387" hidden="1"/>
    <col min="5478" max="5483" width="16.125" style="387" hidden="1"/>
    <col min="5484" max="5484" width="6.125" style="387" hidden="1"/>
    <col min="5485" max="5485" width="3" style="387" hidden="1"/>
    <col min="5486" max="5725" width="8.625" style="387" hidden="1"/>
    <col min="5726" max="5731" width="14.875" style="387" hidden="1"/>
    <col min="5732" max="5733" width="15.875" style="387" hidden="1"/>
    <col min="5734" max="5739" width="16.125" style="387" hidden="1"/>
    <col min="5740" max="5740" width="6.125" style="387" hidden="1"/>
    <col min="5741" max="5741" width="3" style="387" hidden="1"/>
    <col min="5742" max="5981" width="8.625" style="387" hidden="1"/>
    <col min="5982" max="5987" width="14.875" style="387" hidden="1"/>
    <col min="5988" max="5989" width="15.875" style="387" hidden="1"/>
    <col min="5990" max="5995" width="16.125" style="387" hidden="1"/>
    <col min="5996" max="5996" width="6.125" style="387" hidden="1"/>
    <col min="5997" max="5997" width="3" style="387" hidden="1"/>
    <col min="5998" max="6237" width="8.625" style="387" hidden="1"/>
    <col min="6238" max="6243" width="14.875" style="387" hidden="1"/>
    <col min="6244" max="6245" width="15.875" style="387" hidden="1"/>
    <col min="6246" max="6251" width="16.125" style="387" hidden="1"/>
    <col min="6252" max="6252" width="6.125" style="387" hidden="1"/>
    <col min="6253" max="6253" width="3" style="387" hidden="1"/>
    <col min="6254" max="6493" width="8.625" style="387" hidden="1"/>
    <col min="6494" max="6499" width="14.875" style="387" hidden="1"/>
    <col min="6500" max="6501" width="15.875" style="387" hidden="1"/>
    <col min="6502" max="6507" width="16.125" style="387" hidden="1"/>
    <col min="6508" max="6508" width="6.125" style="387" hidden="1"/>
    <col min="6509" max="6509" width="3" style="387" hidden="1"/>
    <col min="6510" max="6749" width="8.625" style="387" hidden="1"/>
    <col min="6750" max="6755" width="14.875" style="387" hidden="1"/>
    <col min="6756" max="6757" width="15.875" style="387" hidden="1"/>
    <col min="6758" max="6763" width="16.125" style="387" hidden="1"/>
    <col min="6764" max="6764" width="6.125" style="387" hidden="1"/>
    <col min="6765" max="6765" width="3" style="387" hidden="1"/>
    <col min="6766" max="7005" width="8.625" style="387" hidden="1"/>
    <col min="7006" max="7011" width="14.875" style="387" hidden="1"/>
    <col min="7012" max="7013" width="15.875" style="387" hidden="1"/>
    <col min="7014" max="7019" width="16.125" style="387" hidden="1"/>
    <col min="7020" max="7020" width="6.125" style="387" hidden="1"/>
    <col min="7021" max="7021" width="3" style="387" hidden="1"/>
    <col min="7022" max="7261" width="8.625" style="387" hidden="1"/>
    <col min="7262" max="7267" width="14.875" style="387" hidden="1"/>
    <col min="7268" max="7269" width="15.875" style="387" hidden="1"/>
    <col min="7270" max="7275" width="16.125" style="387" hidden="1"/>
    <col min="7276" max="7276" width="6.125" style="387" hidden="1"/>
    <col min="7277" max="7277" width="3" style="387" hidden="1"/>
    <col min="7278" max="7517" width="8.625" style="387" hidden="1"/>
    <col min="7518" max="7523" width="14.875" style="387" hidden="1"/>
    <col min="7524" max="7525" width="15.875" style="387" hidden="1"/>
    <col min="7526" max="7531" width="16.125" style="387" hidden="1"/>
    <col min="7532" max="7532" width="6.125" style="387" hidden="1"/>
    <col min="7533" max="7533" width="3" style="387" hidden="1"/>
    <col min="7534" max="7773" width="8.625" style="387" hidden="1"/>
    <col min="7774" max="7779" width="14.875" style="387" hidden="1"/>
    <col min="7780" max="7781" width="15.875" style="387" hidden="1"/>
    <col min="7782" max="7787" width="16.125" style="387" hidden="1"/>
    <col min="7788" max="7788" width="6.125" style="387" hidden="1"/>
    <col min="7789" max="7789" width="3" style="387" hidden="1"/>
    <col min="7790" max="8029" width="8.625" style="387" hidden="1"/>
    <col min="8030" max="8035" width="14.875" style="387" hidden="1"/>
    <col min="8036" max="8037" width="15.875" style="387" hidden="1"/>
    <col min="8038" max="8043" width="16.125" style="387" hidden="1"/>
    <col min="8044" max="8044" width="6.125" style="387" hidden="1"/>
    <col min="8045" max="8045" width="3" style="387" hidden="1"/>
    <col min="8046" max="8285" width="8.625" style="387" hidden="1"/>
    <col min="8286" max="8291" width="14.875" style="387" hidden="1"/>
    <col min="8292" max="8293" width="15.875" style="387" hidden="1"/>
    <col min="8294" max="8299" width="16.125" style="387" hidden="1"/>
    <col min="8300" max="8300" width="6.125" style="387" hidden="1"/>
    <col min="8301" max="8301" width="3" style="387" hidden="1"/>
    <col min="8302" max="8541" width="8.625" style="387" hidden="1"/>
    <col min="8542" max="8547" width="14.875" style="387" hidden="1"/>
    <col min="8548" max="8549" width="15.875" style="387" hidden="1"/>
    <col min="8550" max="8555" width="16.125" style="387" hidden="1"/>
    <col min="8556" max="8556" width="6.125" style="387" hidden="1"/>
    <col min="8557" max="8557" width="3" style="387" hidden="1"/>
    <col min="8558" max="8797" width="8.625" style="387" hidden="1"/>
    <col min="8798" max="8803" width="14.875" style="387" hidden="1"/>
    <col min="8804" max="8805" width="15.875" style="387" hidden="1"/>
    <col min="8806" max="8811" width="16.125" style="387" hidden="1"/>
    <col min="8812" max="8812" width="6.125" style="387" hidden="1"/>
    <col min="8813" max="8813" width="3" style="387" hidden="1"/>
    <col min="8814" max="9053" width="8.625" style="387" hidden="1"/>
    <col min="9054" max="9059" width="14.875" style="387" hidden="1"/>
    <col min="9060" max="9061" width="15.875" style="387" hidden="1"/>
    <col min="9062" max="9067" width="16.125" style="387" hidden="1"/>
    <col min="9068" max="9068" width="6.125" style="387" hidden="1"/>
    <col min="9069" max="9069" width="3" style="387" hidden="1"/>
    <col min="9070" max="9309" width="8.625" style="387" hidden="1"/>
    <col min="9310" max="9315" width="14.875" style="387" hidden="1"/>
    <col min="9316" max="9317" width="15.875" style="387" hidden="1"/>
    <col min="9318" max="9323" width="16.125" style="387" hidden="1"/>
    <col min="9324" max="9324" width="6.125" style="387" hidden="1"/>
    <col min="9325" max="9325" width="3" style="387" hidden="1"/>
    <col min="9326" max="9565" width="8.625" style="387" hidden="1"/>
    <col min="9566" max="9571" width="14.875" style="387" hidden="1"/>
    <col min="9572" max="9573" width="15.875" style="387" hidden="1"/>
    <col min="9574" max="9579" width="16.125" style="387" hidden="1"/>
    <col min="9580" max="9580" width="6.125" style="387" hidden="1"/>
    <col min="9581" max="9581" width="3" style="387" hidden="1"/>
    <col min="9582" max="9821" width="8.625" style="387" hidden="1"/>
    <col min="9822" max="9827" width="14.875" style="387" hidden="1"/>
    <col min="9828" max="9829" width="15.875" style="387" hidden="1"/>
    <col min="9830" max="9835" width="16.125" style="387" hidden="1"/>
    <col min="9836" max="9836" width="6.125" style="387" hidden="1"/>
    <col min="9837" max="9837" width="3" style="387" hidden="1"/>
    <col min="9838" max="10077" width="8.625" style="387" hidden="1"/>
    <col min="10078" max="10083" width="14.875" style="387" hidden="1"/>
    <col min="10084" max="10085" width="15.875" style="387" hidden="1"/>
    <col min="10086" max="10091" width="16.125" style="387" hidden="1"/>
    <col min="10092" max="10092" width="6.125" style="387" hidden="1"/>
    <col min="10093" max="10093" width="3" style="387" hidden="1"/>
    <col min="10094" max="10333" width="8.625" style="387" hidden="1"/>
    <col min="10334" max="10339" width="14.875" style="387" hidden="1"/>
    <col min="10340" max="10341" width="15.875" style="387" hidden="1"/>
    <col min="10342" max="10347" width="16.125" style="387" hidden="1"/>
    <col min="10348" max="10348" width="6.125" style="387" hidden="1"/>
    <col min="10349" max="10349" width="3" style="387" hidden="1"/>
    <col min="10350" max="10589" width="8.625" style="387" hidden="1"/>
    <col min="10590" max="10595" width="14.875" style="387" hidden="1"/>
    <col min="10596" max="10597" width="15.875" style="387" hidden="1"/>
    <col min="10598" max="10603" width="16.125" style="387" hidden="1"/>
    <col min="10604" max="10604" width="6.125" style="387" hidden="1"/>
    <col min="10605" max="10605" width="3" style="387" hidden="1"/>
    <col min="10606" max="10845" width="8.625" style="387" hidden="1"/>
    <col min="10846" max="10851" width="14.875" style="387" hidden="1"/>
    <col min="10852" max="10853" width="15.875" style="387" hidden="1"/>
    <col min="10854" max="10859" width="16.125" style="387" hidden="1"/>
    <col min="10860" max="10860" width="6.125" style="387" hidden="1"/>
    <col min="10861" max="10861" width="3" style="387" hidden="1"/>
    <col min="10862" max="11101" width="8.625" style="387" hidden="1"/>
    <col min="11102" max="11107" width="14.875" style="387" hidden="1"/>
    <col min="11108" max="11109" width="15.875" style="387" hidden="1"/>
    <col min="11110" max="11115" width="16.125" style="387" hidden="1"/>
    <col min="11116" max="11116" width="6.125" style="387" hidden="1"/>
    <col min="11117" max="11117" width="3" style="387" hidden="1"/>
    <col min="11118" max="11357" width="8.625" style="387" hidden="1"/>
    <col min="11358" max="11363" width="14.875" style="387" hidden="1"/>
    <col min="11364" max="11365" width="15.875" style="387" hidden="1"/>
    <col min="11366" max="11371" width="16.125" style="387" hidden="1"/>
    <col min="11372" max="11372" width="6.125" style="387" hidden="1"/>
    <col min="11373" max="11373" width="3" style="387" hidden="1"/>
    <col min="11374" max="11613" width="8.625" style="387" hidden="1"/>
    <col min="11614" max="11619" width="14.875" style="387" hidden="1"/>
    <col min="11620" max="11621" width="15.875" style="387" hidden="1"/>
    <col min="11622" max="11627" width="16.125" style="387" hidden="1"/>
    <col min="11628" max="11628" width="6.125" style="387" hidden="1"/>
    <col min="11629" max="11629" width="3" style="387" hidden="1"/>
    <col min="11630" max="11869" width="8.625" style="387" hidden="1"/>
    <col min="11870" max="11875" width="14.875" style="387" hidden="1"/>
    <col min="11876" max="11877" width="15.875" style="387" hidden="1"/>
    <col min="11878" max="11883" width="16.125" style="387" hidden="1"/>
    <col min="11884" max="11884" width="6.125" style="387" hidden="1"/>
    <col min="11885" max="11885" width="3" style="387" hidden="1"/>
    <col min="11886" max="12125" width="8.625" style="387" hidden="1"/>
    <col min="12126" max="12131" width="14.875" style="387" hidden="1"/>
    <col min="12132" max="12133" width="15.875" style="387" hidden="1"/>
    <col min="12134" max="12139" width="16.125" style="387" hidden="1"/>
    <col min="12140" max="12140" width="6.125" style="387" hidden="1"/>
    <col min="12141" max="12141" width="3" style="387" hidden="1"/>
    <col min="12142" max="12381" width="8.625" style="387" hidden="1"/>
    <col min="12382" max="12387" width="14.875" style="387" hidden="1"/>
    <col min="12388" max="12389" width="15.875" style="387" hidden="1"/>
    <col min="12390" max="12395" width="16.125" style="387" hidden="1"/>
    <col min="12396" max="12396" width="6.125" style="387" hidden="1"/>
    <col min="12397" max="12397" width="3" style="387" hidden="1"/>
    <col min="12398" max="12637" width="8.625" style="387" hidden="1"/>
    <col min="12638" max="12643" width="14.875" style="387" hidden="1"/>
    <col min="12644" max="12645" width="15.875" style="387" hidden="1"/>
    <col min="12646" max="12651" width="16.125" style="387" hidden="1"/>
    <col min="12652" max="12652" width="6.125" style="387" hidden="1"/>
    <col min="12653" max="12653" width="3" style="387" hidden="1"/>
    <col min="12654" max="12893" width="8.625" style="387" hidden="1"/>
    <col min="12894" max="12899" width="14.875" style="387" hidden="1"/>
    <col min="12900" max="12901" width="15.875" style="387" hidden="1"/>
    <col min="12902" max="12907" width="16.125" style="387" hidden="1"/>
    <col min="12908" max="12908" width="6.125" style="387" hidden="1"/>
    <col min="12909" max="12909" width="3" style="387" hidden="1"/>
    <col min="12910" max="13149" width="8.625" style="387" hidden="1"/>
    <col min="13150" max="13155" width="14.875" style="387" hidden="1"/>
    <col min="13156" max="13157" width="15.875" style="387" hidden="1"/>
    <col min="13158" max="13163" width="16.125" style="387" hidden="1"/>
    <col min="13164" max="13164" width="6.125" style="387" hidden="1"/>
    <col min="13165" max="13165" width="3" style="387" hidden="1"/>
    <col min="13166" max="13405" width="8.625" style="387" hidden="1"/>
    <col min="13406" max="13411" width="14.875" style="387" hidden="1"/>
    <col min="13412" max="13413" width="15.875" style="387" hidden="1"/>
    <col min="13414" max="13419" width="16.125" style="387" hidden="1"/>
    <col min="13420" max="13420" width="6.125" style="387" hidden="1"/>
    <col min="13421" max="13421" width="3" style="387" hidden="1"/>
    <col min="13422" max="13661" width="8.625" style="387" hidden="1"/>
    <col min="13662" max="13667" width="14.875" style="387" hidden="1"/>
    <col min="13668" max="13669" width="15.875" style="387" hidden="1"/>
    <col min="13670" max="13675" width="16.125" style="387" hidden="1"/>
    <col min="13676" max="13676" width="6.125" style="387" hidden="1"/>
    <col min="13677" max="13677" width="3" style="387" hidden="1"/>
    <col min="13678" max="13917" width="8.625" style="387" hidden="1"/>
    <col min="13918" max="13923" width="14.875" style="387" hidden="1"/>
    <col min="13924" max="13925" width="15.875" style="387" hidden="1"/>
    <col min="13926" max="13931" width="16.125" style="387" hidden="1"/>
    <col min="13932" max="13932" width="6.125" style="387" hidden="1"/>
    <col min="13933" max="13933" width="3" style="387" hidden="1"/>
    <col min="13934" max="14173" width="8.625" style="387" hidden="1"/>
    <col min="14174" max="14179" width="14.875" style="387" hidden="1"/>
    <col min="14180" max="14181" width="15.875" style="387" hidden="1"/>
    <col min="14182" max="14187" width="16.125" style="387" hidden="1"/>
    <col min="14188" max="14188" width="6.125" style="387" hidden="1"/>
    <col min="14189" max="14189" width="3" style="387" hidden="1"/>
    <col min="14190" max="14429" width="8.625" style="387" hidden="1"/>
    <col min="14430" max="14435" width="14.875" style="387" hidden="1"/>
    <col min="14436" max="14437" width="15.875" style="387" hidden="1"/>
    <col min="14438" max="14443" width="16.125" style="387" hidden="1"/>
    <col min="14444" max="14444" width="6.125" style="387" hidden="1"/>
    <col min="14445" max="14445" width="3" style="387" hidden="1"/>
    <col min="14446" max="14685" width="8.625" style="387" hidden="1"/>
    <col min="14686" max="14691" width="14.875" style="387" hidden="1"/>
    <col min="14692" max="14693" width="15.875" style="387" hidden="1"/>
    <col min="14694" max="14699" width="16.125" style="387" hidden="1"/>
    <col min="14700" max="14700" width="6.125" style="387" hidden="1"/>
    <col min="14701" max="14701" width="3" style="387" hidden="1"/>
    <col min="14702" max="14941" width="8.625" style="387" hidden="1"/>
    <col min="14942" max="14947" width="14.875" style="387" hidden="1"/>
    <col min="14948" max="14949" width="15.875" style="387" hidden="1"/>
    <col min="14950" max="14955" width="16.125" style="387" hidden="1"/>
    <col min="14956" max="14956" width="6.125" style="387" hidden="1"/>
    <col min="14957" max="14957" width="3" style="387" hidden="1"/>
    <col min="14958" max="15197" width="8.625" style="387" hidden="1"/>
    <col min="15198" max="15203" width="14.875" style="387" hidden="1"/>
    <col min="15204" max="15205" width="15.875" style="387" hidden="1"/>
    <col min="15206" max="15211" width="16.125" style="387" hidden="1"/>
    <col min="15212" max="15212" width="6.125" style="387" hidden="1"/>
    <col min="15213" max="15213" width="3" style="387" hidden="1"/>
    <col min="15214" max="15453" width="8.625" style="387" hidden="1"/>
    <col min="15454" max="15459" width="14.875" style="387" hidden="1"/>
    <col min="15460" max="15461" width="15.875" style="387" hidden="1"/>
    <col min="15462" max="15467" width="16.125" style="387" hidden="1"/>
    <col min="15468" max="15468" width="6.125" style="387" hidden="1"/>
    <col min="15469" max="15469" width="3" style="387" hidden="1"/>
    <col min="15470" max="15709" width="8.625" style="387" hidden="1"/>
    <col min="15710" max="15715" width="14.875" style="387" hidden="1"/>
    <col min="15716" max="15717" width="15.875" style="387" hidden="1"/>
    <col min="15718" max="15723" width="16.125" style="387" hidden="1"/>
    <col min="15724" max="15724" width="6.125" style="387" hidden="1"/>
    <col min="15725" max="15725" width="3" style="387" hidden="1"/>
    <col min="15726" max="15965" width="8.625" style="387" hidden="1"/>
    <col min="15966" max="15971" width="14.875" style="387" hidden="1"/>
    <col min="15972" max="15973" width="15.875" style="387" hidden="1"/>
    <col min="15974" max="15979" width="16.125" style="387" hidden="1"/>
    <col min="15980" max="15980" width="6.125" style="387" hidden="1"/>
    <col min="15981" max="15981" width="3" style="387" hidden="1"/>
    <col min="15982" max="16221" width="8.625" style="387" hidden="1"/>
    <col min="16222" max="16227" width="14.875" style="387" hidden="1"/>
    <col min="16228" max="16229" width="15.875" style="387" hidden="1"/>
    <col min="16230" max="16235" width="16.125" style="387" hidden="1"/>
    <col min="16236" max="16236" width="6.125" style="387" hidden="1"/>
    <col min="16237" max="16237" width="3" style="387" hidden="1"/>
    <col min="16238" max="16384" width="8.625" style="387" hidden="1"/>
  </cols>
  <sheetData>
    <row r="1" spans="1:143" ht="42.75" customHeight="1" x14ac:dyDescent="0.15">
      <c r="A1" s="424"/>
      <c r="B1" s="423"/>
      <c r="DD1" s="387"/>
      <c r="DE1" s="387"/>
    </row>
    <row r="2" spans="1:143" ht="25.5" customHeight="1" x14ac:dyDescent="0.15">
      <c r="A2" s="422"/>
      <c r="C2" s="422"/>
      <c r="O2" s="422"/>
      <c r="P2" s="422"/>
      <c r="Q2" s="422"/>
      <c r="R2" s="422"/>
      <c r="S2" s="422"/>
      <c r="T2" s="422"/>
      <c r="U2" s="422"/>
      <c r="V2" s="422"/>
      <c r="W2" s="422"/>
      <c r="X2" s="422"/>
      <c r="Y2" s="422"/>
      <c r="Z2" s="422"/>
      <c r="AA2" s="422"/>
      <c r="AB2" s="422"/>
      <c r="AC2" s="422"/>
      <c r="AD2" s="422"/>
      <c r="AE2" s="422"/>
      <c r="AF2" s="422"/>
      <c r="AG2" s="422"/>
      <c r="AH2" s="422"/>
      <c r="AI2" s="422"/>
      <c r="AU2" s="422"/>
      <c r="BG2" s="422"/>
      <c r="BS2" s="422"/>
      <c r="CE2" s="422"/>
      <c r="CQ2" s="422"/>
      <c r="DD2" s="387"/>
      <c r="DE2" s="387"/>
    </row>
    <row r="3" spans="1:143" ht="25.5" customHeight="1" x14ac:dyDescent="0.15">
      <c r="A3" s="422"/>
      <c r="C3" s="422"/>
      <c r="O3" s="422"/>
      <c r="P3" s="422"/>
      <c r="Q3" s="422"/>
      <c r="R3" s="422"/>
      <c r="S3" s="422"/>
      <c r="T3" s="422"/>
      <c r="U3" s="422"/>
      <c r="V3" s="422"/>
      <c r="W3" s="422"/>
      <c r="X3" s="422"/>
      <c r="Y3" s="422"/>
      <c r="Z3" s="422"/>
      <c r="AA3" s="422"/>
      <c r="AB3" s="422"/>
      <c r="AC3" s="422"/>
      <c r="AD3" s="422"/>
      <c r="AE3" s="422"/>
      <c r="AF3" s="422"/>
      <c r="AG3" s="422"/>
      <c r="AH3" s="422"/>
      <c r="AI3" s="422"/>
      <c r="AU3" s="422"/>
      <c r="BG3" s="422"/>
      <c r="BS3" s="422"/>
      <c r="CE3" s="422"/>
      <c r="CQ3" s="422"/>
      <c r="DD3" s="387"/>
      <c r="DE3" s="387"/>
    </row>
    <row r="4" spans="1:143" s="289" customFormat="1" ht="13.5" x14ac:dyDescent="0.15">
      <c r="A4" s="422"/>
      <c r="B4" s="422"/>
      <c r="C4" s="422"/>
      <c r="D4" s="422"/>
      <c r="E4" s="422"/>
      <c r="F4" s="422"/>
      <c r="G4" s="422"/>
      <c r="H4" s="422"/>
      <c r="I4" s="422"/>
      <c r="J4" s="422"/>
      <c r="K4" s="422"/>
      <c r="L4" s="422"/>
      <c r="M4" s="422"/>
      <c r="N4" s="422"/>
      <c r="O4" s="422"/>
      <c r="P4" s="422"/>
      <c r="Q4" s="422"/>
      <c r="R4" s="422"/>
      <c r="S4" s="422"/>
      <c r="T4" s="422"/>
      <c r="U4" s="422"/>
      <c r="V4" s="422"/>
      <c r="W4" s="422"/>
      <c r="X4" s="422"/>
      <c r="Y4" s="422"/>
      <c r="Z4" s="422"/>
      <c r="AA4" s="422"/>
      <c r="AB4" s="422"/>
      <c r="AC4" s="422"/>
      <c r="AD4" s="422"/>
      <c r="AE4" s="422"/>
      <c r="AF4" s="422"/>
      <c r="AG4" s="422"/>
      <c r="AH4" s="422"/>
      <c r="AI4" s="422"/>
      <c r="AJ4" s="422"/>
      <c r="AK4" s="422"/>
      <c r="AL4" s="422"/>
      <c r="AM4" s="422"/>
      <c r="AN4" s="422"/>
      <c r="AO4" s="422"/>
      <c r="AP4" s="422"/>
      <c r="AQ4" s="422"/>
      <c r="AR4" s="422"/>
      <c r="AS4" s="422"/>
      <c r="AT4" s="422"/>
      <c r="AU4" s="422"/>
      <c r="AV4" s="422"/>
      <c r="AW4" s="422"/>
      <c r="AX4" s="422"/>
      <c r="AY4" s="422"/>
      <c r="AZ4" s="422"/>
      <c r="BA4" s="422"/>
      <c r="BB4" s="422"/>
      <c r="BC4" s="422"/>
      <c r="BD4" s="422"/>
      <c r="BE4" s="422"/>
      <c r="BF4" s="422"/>
      <c r="BG4" s="422"/>
      <c r="BH4" s="422"/>
      <c r="BI4" s="422"/>
      <c r="BJ4" s="422"/>
      <c r="BK4" s="422"/>
      <c r="BL4" s="422"/>
      <c r="BM4" s="422"/>
      <c r="BN4" s="422"/>
      <c r="BO4" s="422"/>
      <c r="BP4" s="422"/>
      <c r="BQ4" s="422"/>
      <c r="BR4" s="422"/>
      <c r="BS4" s="422"/>
      <c r="BT4" s="422"/>
      <c r="BU4" s="422"/>
      <c r="BV4" s="422"/>
      <c r="BW4" s="422"/>
      <c r="BX4" s="422"/>
      <c r="BY4" s="422"/>
      <c r="BZ4" s="422"/>
      <c r="CA4" s="422"/>
      <c r="CB4" s="422"/>
      <c r="CC4" s="422"/>
      <c r="CD4" s="422"/>
      <c r="CE4" s="422"/>
      <c r="CF4" s="422"/>
      <c r="CG4" s="422"/>
      <c r="CH4" s="422"/>
      <c r="CI4" s="422"/>
      <c r="CJ4" s="422"/>
      <c r="CK4" s="422"/>
      <c r="CL4" s="422"/>
      <c r="CM4" s="422"/>
      <c r="CN4" s="422"/>
      <c r="CO4" s="422"/>
      <c r="CP4" s="422"/>
      <c r="CQ4" s="422"/>
      <c r="CR4" s="422"/>
      <c r="CS4" s="422"/>
      <c r="CT4" s="422"/>
      <c r="CU4" s="422"/>
      <c r="CV4" s="422"/>
      <c r="CW4" s="422"/>
      <c r="CX4" s="422"/>
      <c r="CY4" s="422"/>
      <c r="CZ4" s="422"/>
      <c r="DA4" s="422"/>
      <c r="DB4" s="422"/>
      <c r="DC4" s="422"/>
      <c r="DD4" s="422"/>
      <c r="DE4" s="422"/>
      <c r="DF4" s="290"/>
      <c r="DG4" s="290"/>
      <c r="DH4" s="290"/>
      <c r="DI4" s="290"/>
      <c r="DJ4" s="290"/>
      <c r="DK4" s="290"/>
      <c r="DL4" s="290"/>
      <c r="DM4" s="290"/>
      <c r="DN4" s="290"/>
      <c r="DO4" s="290"/>
      <c r="DP4" s="290"/>
      <c r="DQ4" s="290"/>
      <c r="DR4" s="290"/>
      <c r="DS4" s="290"/>
      <c r="DT4" s="290"/>
      <c r="DU4" s="290"/>
      <c r="DV4" s="290"/>
      <c r="DW4" s="290"/>
    </row>
    <row r="5" spans="1:143" s="289" customFormat="1" ht="13.5" x14ac:dyDescent="0.15">
      <c r="A5" s="422"/>
      <c r="B5" s="422"/>
      <c r="C5" s="422"/>
      <c r="D5" s="422"/>
      <c r="E5" s="422"/>
      <c r="F5" s="422"/>
      <c r="G5" s="422"/>
      <c r="H5" s="422"/>
      <c r="I5" s="422"/>
      <c r="J5" s="422"/>
      <c r="K5" s="422"/>
      <c r="L5" s="422"/>
      <c r="M5" s="422"/>
      <c r="N5" s="422"/>
      <c r="O5" s="422"/>
      <c r="P5" s="422"/>
      <c r="Q5" s="422"/>
      <c r="R5" s="422"/>
      <c r="S5" s="422"/>
      <c r="T5" s="422"/>
      <c r="U5" s="422"/>
      <c r="V5" s="422"/>
      <c r="W5" s="422"/>
      <c r="X5" s="422"/>
      <c r="Y5" s="422"/>
      <c r="Z5" s="422"/>
      <c r="AA5" s="422"/>
      <c r="AB5" s="422"/>
      <c r="AC5" s="422"/>
      <c r="AD5" s="422"/>
      <c r="AE5" s="422"/>
      <c r="AF5" s="422"/>
      <c r="AG5" s="422"/>
      <c r="AH5" s="422"/>
      <c r="AI5" s="422"/>
      <c r="AJ5" s="422"/>
      <c r="AK5" s="422"/>
      <c r="AL5" s="422"/>
      <c r="AM5" s="422"/>
      <c r="AN5" s="422"/>
      <c r="AO5" s="422"/>
      <c r="AP5" s="422"/>
      <c r="AQ5" s="422"/>
      <c r="AR5" s="422"/>
      <c r="AS5" s="422"/>
      <c r="AT5" s="422"/>
      <c r="AU5" s="422"/>
      <c r="AV5" s="422"/>
      <c r="AW5" s="422"/>
      <c r="AX5" s="422"/>
      <c r="AY5" s="422"/>
      <c r="AZ5" s="422"/>
      <c r="BA5" s="422"/>
      <c r="BB5" s="422"/>
      <c r="BC5" s="422"/>
      <c r="BD5" s="422"/>
      <c r="BE5" s="422"/>
      <c r="BF5" s="422"/>
      <c r="BG5" s="422"/>
      <c r="BH5" s="422"/>
      <c r="BI5" s="422"/>
      <c r="BJ5" s="422"/>
      <c r="BK5" s="422"/>
      <c r="BL5" s="422"/>
      <c r="BM5" s="422"/>
      <c r="BN5" s="422"/>
      <c r="BO5" s="422"/>
      <c r="BP5" s="422"/>
      <c r="BQ5" s="422"/>
      <c r="BR5" s="422"/>
      <c r="BS5" s="422"/>
      <c r="BT5" s="422"/>
      <c r="BU5" s="422"/>
      <c r="BV5" s="422"/>
      <c r="BW5" s="422"/>
      <c r="BX5" s="422"/>
      <c r="BY5" s="422"/>
      <c r="BZ5" s="422"/>
      <c r="CA5" s="422"/>
      <c r="CB5" s="422"/>
      <c r="CC5" s="422"/>
      <c r="CD5" s="422"/>
      <c r="CE5" s="422"/>
      <c r="CF5" s="422"/>
      <c r="CG5" s="422"/>
      <c r="CH5" s="422"/>
      <c r="CI5" s="422"/>
      <c r="CJ5" s="422"/>
      <c r="CK5" s="422"/>
      <c r="CL5" s="422"/>
      <c r="CM5" s="422"/>
      <c r="CN5" s="422"/>
      <c r="CO5" s="422"/>
      <c r="CP5" s="422"/>
      <c r="CQ5" s="422"/>
      <c r="CR5" s="422"/>
      <c r="CS5" s="422"/>
      <c r="CT5" s="422"/>
      <c r="CU5" s="422"/>
      <c r="CV5" s="422"/>
      <c r="CW5" s="422"/>
      <c r="CX5" s="422"/>
      <c r="CY5" s="422"/>
      <c r="CZ5" s="422"/>
      <c r="DA5" s="422"/>
      <c r="DB5" s="422"/>
      <c r="DC5" s="422"/>
      <c r="DD5" s="422"/>
      <c r="DE5" s="422"/>
      <c r="DF5" s="290"/>
      <c r="DG5" s="290"/>
      <c r="DH5" s="290"/>
      <c r="DI5" s="290"/>
      <c r="DJ5" s="290"/>
      <c r="DK5" s="290"/>
      <c r="DL5" s="290"/>
      <c r="DM5" s="290"/>
      <c r="DN5" s="290"/>
      <c r="DO5" s="290"/>
      <c r="DP5" s="290"/>
      <c r="DQ5" s="290"/>
      <c r="DR5" s="290"/>
      <c r="DS5" s="290"/>
      <c r="DT5" s="290"/>
      <c r="DU5" s="290"/>
      <c r="DV5" s="290"/>
      <c r="DW5" s="290"/>
    </row>
    <row r="6" spans="1:143" s="289" customFormat="1" ht="13.5" x14ac:dyDescent="0.15">
      <c r="A6" s="422"/>
      <c r="B6" s="422"/>
      <c r="C6" s="422"/>
      <c r="D6" s="422"/>
      <c r="E6" s="422"/>
      <c r="F6" s="422"/>
      <c r="G6" s="422"/>
      <c r="H6" s="422"/>
      <c r="I6" s="422"/>
      <c r="J6" s="422"/>
      <c r="K6" s="422"/>
      <c r="L6" s="422"/>
      <c r="M6" s="422"/>
      <c r="N6" s="422"/>
      <c r="O6" s="422"/>
      <c r="P6" s="422"/>
      <c r="Q6" s="422"/>
      <c r="R6" s="422"/>
      <c r="S6" s="422"/>
      <c r="T6" s="422"/>
      <c r="U6" s="422"/>
      <c r="V6" s="422"/>
      <c r="W6" s="422"/>
      <c r="X6" s="422"/>
      <c r="Y6" s="422"/>
      <c r="Z6" s="422"/>
      <c r="AA6" s="422"/>
      <c r="AB6" s="422"/>
      <c r="AC6" s="422"/>
      <c r="AD6" s="422"/>
      <c r="AE6" s="422"/>
      <c r="AF6" s="422"/>
      <c r="AG6" s="422"/>
      <c r="AH6" s="422"/>
      <c r="AI6" s="422"/>
      <c r="AJ6" s="422"/>
      <c r="AK6" s="422"/>
      <c r="AL6" s="422"/>
      <c r="AM6" s="422"/>
      <c r="AN6" s="422"/>
      <c r="AO6" s="422"/>
      <c r="AP6" s="422"/>
      <c r="AQ6" s="422"/>
      <c r="AR6" s="422"/>
      <c r="AS6" s="422"/>
      <c r="AT6" s="422"/>
      <c r="AU6" s="422"/>
      <c r="AV6" s="422"/>
      <c r="AW6" s="422"/>
      <c r="AX6" s="422"/>
      <c r="AY6" s="422"/>
      <c r="AZ6" s="422"/>
      <c r="BA6" s="422"/>
      <c r="BB6" s="422"/>
      <c r="BC6" s="422"/>
      <c r="BD6" s="422"/>
      <c r="BE6" s="422"/>
      <c r="BF6" s="422"/>
      <c r="BG6" s="422"/>
      <c r="BH6" s="422"/>
      <c r="BI6" s="422"/>
      <c r="BJ6" s="422"/>
      <c r="BK6" s="422"/>
      <c r="BL6" s="422"/>
      <c r="BM6" s="422"/>
      <c r="BN6" s="422"/>
      <c r="BO6" s="422"/>
      <c r="BP6" s="422"/>
      <c r="BQ6" s="422"/>
      <c r="BR6" s="422"/>
      <c r="BS6" s="422"/>
      <c r="BT6" s="422"/>
      <c r="BU6" s="422"/>
      <c r="BV6" s="422"/>
      <c r="BW6" s="422"/>
      <c r="BX6" s="422"/>
      <c r="BY6" s="422"/>
      <c r="BZ6" s="422"/>
      <c r="CA6" s="422"/>
      <c r="CB6" s="422"/>
      <c r="CC6" s="422"/>
      <c r="CD6" s="422"/>
      <c r="CE6" s="422"/>
      <c r="CF6" s="422"/>
      <c r="CG6" s="422"/>
      <c r="CH6" s="422"/>
      <c r="CI6" s="422"/>
      <c r="CJ6" s="422"/>
      <c r="CK6" s="422"/>
      <c r="CL6" s="422"/>
      <c r="CM6" s="422"/>
      <c r="CN6" s="422"/>
      <c r="CO6" s="422"/>
      <c r="CP6" s="422"/>
      <c r="CQ6" s="422"/>
      <c r="CR6" s="422"/>
      <c r="CS6" s="422"/>
      <c r="CT6" s="422"/>
      <c r="CU6" s="422"/>
      <c r="CV6" s="422"/>
      <c r="CW6" s="422"/>
      <c r="CX6" s="422"/>
      <c r="CY6" s="422"/>
      <c r="CZ6" s="422"/>
      <c r="DA6" s="422"/>
      <c r="DB6" s="422"/>
      <c r="DC6" s="422"/>
      <c r="DD6" s="422"/>
      <c r="DE6" s="422"/>
      <c r="DF6" s="290"/>
      <c r="DG6" s="290"/>
      <c r="DH6" s="290"/>
      <c r="DI6" s="290"/>
      <c r="DJ6" s="290"/>
      <c r="DK6" s="290"/>
      <c r="DL6" s="290"/>
      <c r="DM6" s="290"/>
      <c r="DN6" s="290"/>
      <c r="DO6" s="290"/>
      <c r="DP6" s="290"/>
      <c r="DQ6" s="290"/>
      <c r="DR6" s="290"/>
      <c r="DS6" s="290"/>
      <c r="DT6" s="290"/>
      <c r="DU6" s="290"/>
      <c r="DV6" s="290"/>
      <c r="DW6" s="290"/>
    </row>
    <row r="7" spans="1:143" s="289" customFormat="1" ht="13.5" x14ac:dyDescent="0.15">
      <c r="A7" s="422"/>
      <c r="B7" s="422"/>
      <c r="C7" s="422"/>
      <c r="D7" s="422"/>
      <c r="E7" s="422"/>
      <c r="F7" s="422"/>
      <c r="G7" s="422"/>
      <c r="H7" s="422"/>
      <c r="I7" s="422"/>
      <c r="J7" s="422"/>
      <c r="K7" s="422"/>
      <c r="L7" s="422"/>
      <c r="M7" s="422"/>
      <c r="N7" s="422"/>
      <c r="O7" s="422"/>
      <c r="P7" s="422"/>
      <c r="Q7" s="422"/>
      <c r="R7" s="422"/>
      <c r="S7" s="422"/>
      <c r="T7" s="422"/>
      <c r="U7" s="422"/>
      <c r="V7" s="422"/>
      <c r="W7" s="422"/>
      <c r="X7" s="422"/>
      <c r="Y7" s="422"/>
      <c r="Z7" s="422"/>
      <c r="AA7" s="422"/>
      <c r="AB7" s="422"/>
      <c r="AC7" s="422"/>
      <c r="AD7" s="422"/>
      <c r="AE7" s="422"/>
      <c r="AF7" s="422"/>
      <c r="AG7" s="422"/>
      <c r="AH7" s="422"/>
      <c r="AI7" s="422"/>
      <c r="AJ7" s="422"/>
      <c r="AK7" s="422"/>
      <c r="AL7" s="422"/>
      <c r="AM7" s="422"/>
      <c r="AN7" s="422"/>
      <c r="AO7" s="422"/>
      <c r="AP7" s="422"/>
      <c r="AQ7" s="422"/>
      <c r="AR7" s="422"/>
      <c r="AS7" s="422"/>
      <c r="AT7" s="422"/>
      <c r="AU7" s="422"/>
      <c r="AV7" s="422"/>
      <c r="AW7" s="422"/>
      <c r="AX7" s="422"/>
      <c r="AY7" s="422"/>
      <c r="AZ7" s="422"/>
      <c r="BA7" s="422"/>
      <c r="BB7" s="422"/>
      <c r="BC7" s="422"/>
      <c r="BD7" s="422"/>
      <c r="BE7" s="422"/>
      <c r="BF7" s="422"/>
      <c r="BG7" s="422"/>
      <c r="BH7" s="422"/>
      <c r="BI7" s="422"/>
      <c r="BJ7" s="422"/>
      <c r="BK7" s="422"/>
      <c r="BL7" s="422"/>
      <c r="BM7" s="422"/>
      <c r="BN7" s="422"/>
      <c r="BO7" s="422"/>
      <c r="BP7" s="422"/>
      <c r="BQ7" s="422"/>
      <c r="BR7" s="422"/>
      <c r="BS7" s="422"/>
      <c r="BT7" s="422"/>
      <c r="BU7" s="422"/>
      <c r="BV7" s="422"/>
      <c r="BW7" s="422"/>
      <c r="BX7" s="422"/>
      <c r="BY7" s="422"/>
      <c r="BZ7" s="422"/>
      <c r="CA7" s="422"/>
      <c r="CB7" s="422"/>
      <c r="CC7" s="422"/>
      <c r="CD7" s="422"/>
      <c r="CE7" s="422"/>
      <c r="CF7" s="422"/>
      <c r="CG7" s="422"/>
      <c r="CH7" s="422"/>
      <c r="CI7" s="422"/>
      <c r="CJ7" s="422"/>
      <c r="CK7" s="422"/>
      <c r="CL7" s="422"/>
      <c r="CM7" s="422"/>
      <c r="CN7" s="422"/>
      <c r="CO7" s="422"/>
      <c r="CP7" s="422"/>
      <c r="CQ7" s="422"/>
      <c r="CR7" s="422"/>
      <c r="CS7" s="422"/>
      <c r="CT7" s="422"/>
      <c r="CU7" s="422"/>
      <c r="CV7" s="422"/>
      <c r="CW7" s="422"/>
      <c r="CX7" s="422"/>
      <c r="CY7" s="422"/>
      <c r="CZ7" s="422"/>
      <c r="DA7" s="422"/>
      <c r="DB7" s="422"/>
      <c r="DC7" s="422"/>
      <c r="DD7" s="422"/>
      <c r="DE7" s="422"/>
      <c r="DF7" s="290"/>
      <c r="DG7" s="290"/>
      <c r="DH7" s="290"/>
      <c r="DI7" s="290"/>
      <c r="DJ7" s="290"/>
      <c r="DK7" s="290"/>
      <c r="DL7" s="290"/>
      <c r="DM7" s="290"/>
      <c r="DN7" s="290"/>
      <c r="DO7" s="290"/>
      <c r="DP7" s="290"/>
      <c r="DQ7" s="290"/>
      <c r="DR7" s="290"/>
      <c r="DS7" s="290"/>
      <c r="DT7" s="290"/>
      <c r="DU7" s="290"/>
      <c r="DV7" s="290"/>
      <c r="DW7" s="290"/>
    </row>
    <row r="8" spans="1:143" s="289" customFormat="1" ht="13.5" x14ac:dyDescent="0.15">
      <c r="A8" s="422"/>
      <c r="B8" s="422"/>
      <c r="C8" s="422"/>
      <c r="D8" s="422"/>
      <c r="E8" s="422"/>
      <c r="F8" s="422"/>
      <c r="G8" s="422"/>
      <c r="H8" s="422"/>
      <c r="I8" s="422"/>
      <c r="J8" s="422"/>
      <c r="K8" s="422"/>
      <c r="L8" s="422"/>
      <c r="M8" s="422"/>
      <c r="N8" s="422"/>
      <c r="O8" s="422"/>
      <c r="P8" s="422"/>
      <c r="Q8" s="422"/>
      <c r="R8" s="422"/>
      <c r="S8" s="422"/>
      <c r="T8" s="422"/>
      <c r="U8" s="422"/>
      <c r="V8" s="422"/>
      <c r="W8" s="422"/>
      <c r="X8" s="422"/>
      <c r="Y8" s="422"/>
      <c r="Z8" s="422"/>
      <c r="AA8" s="422"/>
      <c r="AB8" s="422"/>
      <c r="AC8" s="422"/>
      <c r="AD8" s="422"/>
      <c r="AE8" s="422"/>
      <c r="AF8" s="422"/>
      <c r="AG8" s="422"/>
      <c r="AH8" s="422"/>
      <c r="AI8" s="422"/>
      <c r="AJ8" s="422"/>
      <c r="AK8" s="422"/>
      <c r="AL8" s="422"/>
      <c r="AM8" s="422"/>
      <c r="AN8" s="422"/>
      <c r="AO8" s="422"/>
      <c r="AP8" s="422"/>
      <c r="AQ8" s="422"/>
      <c r="AR8" s="422"/>
      <c r="AS8" s="422"/>
      <c r="AT8" s="422"/>
      <c r="AU8" s="422"/>
      <c r="AV8" s="422"/>
      <c r="AW8" s="422"/>
      <c r="AX8" s="422"/>
      <c r="AY8" s="422"/>
      <c r="AZ8" s="422"/>
      <c r="BA8" s="422"/>
      <c r="BB8" s="422"/>
      <c r="BC8" s="422"/>
      <c r="BD8" s="422"/>
      <c r="BE8" s="422"/>
      <c r="BF8" s="422"/>
      <c r="BG8" s="422"/>
      <c r="BH8" s="422"/>
      <c r="BI8" s="422"/>
      <c r="BJ8" s="422"/>
      <c r="BK8" s="422"/>
      <c r="BL8" s="422"/>
      <c r="BM8" s="422"/>
      <c r="BN8" s="422"/>
      <c r="BO8" s="422"/>
      <c r="BP8" s="422"/>
      <c r="BQ8" s="422"/>
      <c r="BR8" s="422"/>
      <c r="BS8" s="422"/>
      <c r="BT8" s="422"/>
      <c r="BU8" s="422"/>
      <c r="BV8" s="422"/>
      <c r="BW8" s="422"/>
      <c r="BX8" s="422"/>
      <c r="BY8" s="422"/>
      <c r="BZ8" s="422"/>
      <c r="CA8" s="422"/>
      <c r="CB8" s="422"/>
      <c r="CC8" s="422"/>
      <c r="CD8" s="422"/>
      <c r="CE8" s="422"/>
      <c r="CF8" s="422"/>
      <c r="CG8" s="422"/>
      <c r="CH8" s="422"/>
      <c r="CI8" s="422"/>
      <c r="CJ8" s="422"/>
      <c r="CK8" s="422"/>
      <c r="CL8" s="422"/>
      <c r="CM8" s="422"/>
      <c r="CN8" s="422"/>
      <c r="CO8" s="422"/>
      <c r="CP8" s="422"/>
      <c r="CQ8" s="422"/>
      <c r="CR8" s="422"/>
      <c r="CS8" s="422"/>
      <c r="CT8" s="422"/>
      <c r="CU8" s="422"/>
      <c r="CV8" s="422"/>
      <c r="CW8" s="422"/>
      <c r="CX8" s="422"/>
      <c r="CY8" s="422"/>
      <c r="CZ8" s="422"/>
      <c r="DA8" s="422"/>
      <c r="DB8" s="422"/>
      <c r="DC8" s="422"/>
      <c r="DD8" s="422"/>
      <c r="DE8" s="422"/>
      <c r="DF8" s="290"/>
      <c r="DG8" s="290"/>
      <c r="DH8" s="290"/>
      <c r="DI8" s="290"/>
      <c r="DJ8" s="290"/>
      <c r="DK8" s="290"/>
      <c r="DL8" s="290"/>
      <c r="DM8" s="290"/>
      <c r="DN8" s="290"/>
      <c r="DO8" s="290"/>
      <c r="DP8" s="290"/>
      <c r="DQ8" s="290"/>
      <c r="DR8" s="290"/>
      <c r="DS8" s="290"/>
      <c r="DT8" s="290"/>
      <c r="DU8" s="290"/>
      <c r="DV8" s="290"/>
      <c r="DW8" s="290"/>
    </row>
    <row r="9" spans="1:143" s="289" customFormat="1" ht="13.5" x14ac:dyDescent="0.15">
      <c r="A9" s="422"/>
      <c r="B9" s="422"/>
      <c r="C9" s="422"/>
      <c r="D9" s="422"/>
      <c r="E9" s="422"/>
      <c r="F9" s="422"/>
      <c r="G9" s="422"/>
      <c r="H9" s="422"/>
      <c r="I9" s="422"/>
      <c r="J9" s="422"/>
      <c r="K9" s="422"/>
      <c r="L9" s="422"/>
      <c r="M9" s="422"/>
      <c r="N9" s="422"/>
      <c r="O9" s="422"/>
      <c r="P9" s="422"/>
      <c r="Q9" s="422"/>
      <c r="R9" s="422"/>
      <c r="S9" s="422"/>
      <c r="T9" s="422"/>
      <c r="U9" s="422"/>
      <c r="V9" s="422"/>
      <c r="W9" s="422"/>
      <c r="X9" s="422"/>
      <c r="Y9" s="422"/>
      <c r="Z9" s="422"/>
      <c r="AA9" s="422"/>
      <c r="AB9" s="422"/>
      <c r="AC9" s="422"/>
      <c r="AD9" s="422"/>
      <c r="AE9" s="422"/>
      <c r="AF9" s="422"/>
      <c r="AG9" s="422"/>
      <c r="AH9" s="422"/>
      <c r="AI9" s="422"/>
      <c r="AJ9" s="422"/>
      <c r="AK9" s="422"/>
      <c r="AL9" s="422"/>
      <c r="AM9" s="422"/>
      <c r="AN9" s="422"/>
      <c r="AO9" s="422"/>
      <c r="AP9" s="422"/>
      <c r="AQ9" s="422"/>
      <c r="AR9" s="422"/>
      <c r="AS9" s="422"/>
      <c r="AT9" s="422"/>
      <c r="AU9" s="422"/>
      <c r="AV9" s="422"/>
      <c r="AW9" s="422"/>
      <c r="AX9" s="422"/>
      <c r="AY9" s="422"/>
      <c r="AZ9" s="422"/>
      <c r="BA9" s="422"/>
      <c r="BB9" s="422"/>
      <c r="BC9" s="422"/>
      <c r="BD9" s="422"/>
      <c r="BE9" s="422"/>
      <c r="BF9" s="422"/>
      <c r="BG9" s="422"/>
      <c r="BH9" s="422"/>
      <c r="BI9" s="422"/>
      <c r="BJ9" s="422"/>
      <c r="BK9" s="422"/>
      <c r="BL9" s="422"/>
      <c r="BM9" s="422"/>
      <c r="BN9" s="422"/>
      <c r="BO9" s="422"/>
      <c r="BP9" s="422"/>
      <c r="BQ9" s="422"/>
      <c r="BR9" s="422"/>
      <c r="BS9" s="422"/>
      <c r="BT9" s="422"/>
      <c r="BU9" s="422"/>
      <c r="BV9" s="422"/>
      <c r="BW9" s="422"/>
      <c r="BX9" s="422"/>
      <c r="BY9" s="422"/>
      <c r="BZ9" s="422"/>
      <c r="CA9" s="422"/>
      <c r="CB9" s="422"/>
      <c r="CC9" s="422"/>
      <c r="CD9" s="422"/>
      <c r="CE9" s="422"/>
      <c r="CF9" s="422"/>
      <c r="CG9" s="422"/>
      <c r="CH9" s="422"/>
      <c r="CI9" s="422"/>
      <c r="CJ9" s="422"/>
      <c r="CK9" s="422"/>
      <c r="CL9" s="422"/>
      <c r="CM9" s="422"/>
      <c r="CN9" s="422"/>
      <c r="CO9" s="422"/>
      <c r="CP9" s="422"/>
      <c r="CQ9" s="422"/>
      <c r="CR9" s="422"/>
      <c r="CS9" s="422"/>
      <c r="CT9" s="422"/>
      <c r="CU9" s="422"/>
      <c r="CV9" s="422"/>
      <c r="CW9" s="422"/>
      <c r="CX9" s="422"/>
      <c r="CY9" s="422"/>
      <c r="CZ9" s="422"/>
      <c r="DA9" s="422"/>
      <c r="DB9" s="422"/>
      <c r="DC9" s="422"/>
      <c r="DD9" s="422"/>
      <c r="DE9" s="422"/>
      <c r="DF9" s="290"/>
      <c r="DG9" s="290"/>
      <c r="DH9" s="290"/>
      <c r="DI9" s="290"/>
      <c r="DJ9" s="290"/>
      <c r="DK9" s="290"/>
      <c r="DL9" s="290"/>
      <c r="DM9" s="290"/>
      <c r="DN9" s="290"/>
      <c r="DO9" s="290"/>
      <c r="DP9" s="290"/>
      <c r="DQ9" s="290"/>
      <c r="DR9" s="290"/>
      <c r="DS9" s="290"/>
      <c r="DT9" s="290"/>
      <c r="DU9" s="290"/>
      <c r="DV9" s="290"/>
      <c r="DW9" s="290"/>
    </row>
    <row r="10" spans="1:143" s="289" customFormat="1" ht="13.5" x14ac:dyDescent="0.15">
      <c r="A10" s="422"/>
      <c r="B10" s="422"/>
      <c r="C10" s="422"/>
      <c r="D10" s="422"/>
      <c r="E10" s="422"/>
      <c r="F10" s="422"/>
      <c r="G10" s="422"/>
      <c r="H10" s="422"/>
      <c r="I10" s="422"/>
      <c r="J10" s="422"/>
      <c r="K10" s="422"/>
      <c r="L10" s="422"/>
      <c r="M10" s="422"/>
      <c r="N10" s="422"/>
      <c r="O10" s="422"/>
      <c r="P10" s="422"/>
      <c r="Q10" s="422"/>
      <c r="R10" s="422"/>
      <c r="S10" s="422"/>
      <c r="T10" s="422"/>
      <c r="U10" s="422"/>
      <c r="V10" s="422"/>
      <c r="W10" s="422"/>
      <c r="X10" s="422"/>
      <c r="Y10" s="422"/>
      <c r="Z10" s="422"/>
      <c r="AA10" s="422"/>
      <c r="AB10" s="422"/>
      <c r="AC10" s="422"/>
      <c r="AD10" s="422"/>
      <c r="AE10" s="422"/>
      <c r="AF10" s="422"/>
      <c r="AG10" s="422"/>
      <c r="AH10" s="422"/>
      <c r="AI10" s="422"/>
      <c r="AJ10" s="422"/>
      <c r="AK10" s="422"/>
      <c r="AL10" s="422"/>
      <c r="AM10" s="422"/>
      <c r="AN10" s="422"/>
      <c r="AO10" s="422"/>
      <c r="AP10" s="422"/>
      <c r="AQ10" s="422"/>
      <c r="AR10" s="422"/>
      <c r="AS10" s="422"/>
      <c r="AT10" s="422"/>
      <c r="AU10" s="422"/>
      <c r="AV10" s="422"/>
      <c r="AW10" s="422"/>
      <c r="AX10" s="422"/>
      <c r="AY10" s="422"/>
      <c r="AZ10" s="422"/>
      <c r="BA10" s="422"/>
      <c r="BB10" s="422"/>
      <c r="BC10" s="422"/>
      <c r="BD10" s="422"/>
      <c r="BE10" s="422"/>
      <c r="BF10" s="422"/>
      <c r="BG10" s="422"/>
      <c r="BH10" s="422"/>
      <c r="BI10" s="422"/>
      <c r="BJ10" s="422"/>
      <c r="BK10" s="422"/>
      <c r="BL10" s="422"/>
      <c r="BM10" s="422"/>
      <c r="BN10" s="422"/>
      <c r="BO10" s="422"/>
      <c r="BP10" s="422"/>
      <c r="BQ10" s="422"/>
      <c r="BR10" s="422"/>
      <c r="BS10" s="422"/>
      <c r="BT10" s="422"/>
      <c r="BU10" s="422"/>
      <c r="BV10" s="422"/>
      <c r="BW10" s="422"/>
      <c r="BX10" s="422"/>
      <c r="BY10" s="422"/>
      <c r="BZ10" s="422"/>
      <c r="CA10" s="422"/>
      <c r="CB10" s="422"/>
      <c r="CC10" s="422"/>
      <c r="CD10" s="422"/>
      <c r="CE10" s="422"/>
      <c r="CF10" s="422"/>
      <c r="CG10" s="422"/>
      <c r="CH10" s="422"/>
      <c r="CI10" s="422"/>
      <c r="CJ10" s="422"/>
      <c r="CK10" s="422"/>
      <c r="CL10" s="422"/>
      <c r="CM10" s="422"/>
      <c r="CN10" s="422"/>
      <c r="CO10" s="422"/>
      <c r="CP10" s="422"/>
      <c r="CQ10" s="422"/>
      <c r="CR10" s="422"/>
      <c r="CS10" s="422"/>
      <c r="CT10" s="422"/>
      <c r="CU10" s="422"/>
      <c r="CV10" s="422"/>
      <c r="CW10" s="422"/>
      <c r="CX10" s="422"/>
      <c r="CY10" s="422"/>
      <c r="CZ10" s="422"/>
      <c r="DA10" s="422"/>
      <c r="DB10" s="422"/>
      <c r="DC10" s="422"/>
      <c r="DD10" s="422"/>
      <c r="DE10" s="422"/>
      <c r="DF10" s="290"/>
      <c r="DG10" s="290"/>
      <c r="DH10" s="290"/>
      <c r="DI10" s="290"/>
      <c r="DJ10" s="290"/>
      <c r="DK10" s="290"/>
      <c r="DL10" s="290"/>
      <c r="DM10" s="290"/>
      <c r="DN10" s="290"/>
      <c r="DO10" s="290"/>
      <c r="DP10" s="290"/>
      <c r="DQ10" s="290"/>
      <c r="DR10" s="290"/>
      <c r="DS10" s="290"/>
      <c r="DT10" s="290"/>
      <c r="DU10" s="290"/>
      <c r="DV10" s="290"/>
      <c r="DW10" s="290"/>
      <c r="EM10" s="289" t="s">
        <v>608</v>
      </c>
    </row>
    <row r="11" spans="1:143" s="289" customFormat="1" ht="13.5" x14ac:dyDescent="0.15">
      <c r="A11" s="422"/>
      <c r="B11" s="422"/>
      <c r="C11" s="422"/>
      <c r="D11" s="422"/>
      <c r="E11" s="422"/>
      <c r="F11" s="422"/>
      <c r="G11" s="422"/>
      <c r="H11" s="422"/>
      <c r="I11" s="422"/>
      <c r="J11" s="422"/>
      <c r="K11" s="422"/>
      <c r="L11" s="422"/>
      <c r="M11" s="422"/>
      <c r="N11" s="422"/>
      <c r="O11" s="422"/>
      <c r="P11" s="422"/>
      <c r="Q11" s="422"/>
      <c r="R11" s="422"/>
      <c r="S11" s="422"/>
      <c r="T11" s="422"/>
      <c r="U11" s="422"/>
      <c r="V11" s="422"/>
      <c r="W11" s="422"/>
      <c r="X11" s="422"/>
      <c r="Y11" s="422"/>
      <c r="Z11" s="422"/>
      <c r="AA11" s="422"/>
      <c r="AB11" s="422"/>
      <c r="AC11" s="422"/>
      <c r="AD11" s="422"/>
      <c r="AE11" s="422"/>
      <c r="AF11" s="422"/>
      <c r="AG11" s="422"/>
      <c r="AH11" s="422"/>
      <c r="AI11" s="422"/>
      <c r="AJ11" s="422"/>
      <c r="AK11" s="422"/>
      <c r="AL11" s="422"/>
      <c r="AM11" s="422"/>
      <c r="AN11" s="422"/>
      <c r="AO11" s="422"/>
      <c r="AP11" s="422"/>
      <c r="AQ11" s="422"/>
      <c r="AR11" s="422"/>
      <c r="AS11" s="422"/>
      <c r="AT11" s="422"/>
      <c r="AU11" s="422"/>
      <c r="AV11" s="422"/>
      <c r="AW11" s="422"/>
      <c r="AX11" s="422"/>
      <c r="AY11" s="422"/>
      <c r="AZ11" s="422"/>
      <c r="BA11" s="422"/>
      <c r="BB11" s="422"/>
      <c r="BC11" s="422"/>
      <c r="BD11" s="422"/>
      <c r="BE11" s="422"/>
      <c r="BF11" s="422"/>
      <c r="BG11" s="422"/>
      <c r="BH11" s="422"/>
      <c r="BI11" s="422"/>
      <c r="BJ11" s="422"/>
      <c r="BK11" s="422"/>
      <c r="BL11" s="422"/>
      <c r="BM11" s="422"/>
      <c r="BN11" s="422"/>
      <c r="BO11" s="422"/>
      <c r="BP11" s="422"/>
      <c r="BQ11" s="422"/>
      <c r="BR11" s="422"/>
      <c r="BS11" s="422"/>
      <c r="BT11" s="422"/>
      <c r="BU11" s="422"/>
      <c r="BV11" s="422"/>
      <c r="BW11" s="422"/>
      <c r="BX11" s="422"/>
      <c r="BY11" s="422"/>
      <c r="BZ11" s="422"/>
      <c r="CA11" s="422"/>
      <c r="CB11" s="422"/>
      <c r="CC11" s="422"/>
      <c r="CD11" s="422"/>
      <c r="CE11" s="422"/>
      <c r="CF11" s="422"/>
      <c r="CG11" s="422"/>
      <c r="CH11" s="422"/>
      <c r="CI11" s="422"/>
      <c r="CJ11" s="422"/>
      <c r="CK11" s="422"/>
      <c r="CL11" s="422"/>
      <c r="CM11" s="422"/>
      <c r="CN11" s="422"/>
      <c r="CO11" s="422"/>
      <c r="CP11" s="422"/>
      <c r="CQ11" s="422"/>
      <c r="CR11" s="422"/>
      <c r="CS11" s="422"/>
      <c r="CT11" s="422"/>
      <c r="CU11" s="422"/>
      <c r="CV11" s="422"/>
      <c r="CW11" s="422"/>
      <c r="CX11" s="422"/>
      <c r="CY11" s="422"/>
      <c r="CZ11" s="422"/>
      <c r="DA11" s="422"/>
      <c r="DB11" s="422"/>
      <c r="DC11" s="422"/>
      <c r="DD11" s="422"/>
      <c r="DE11" s="422"/>
      <c r="DF11" s="290"/>
      <c r="DG11" s="290"/>
      <c r="DH11" s="290"/>
      <c r="DI11" s="290"/>
      <c r="DJ11" s="290"/>
      <c r="DK11" s="290"/>
      <c r="DL11" s="290"/>
      <c r="DM11" s="290"/>
      <c r="DN11" s="290"/>
      <c r="DO11" s="290"/>
      <c r="DP11" s="290"/>
      <c r="DQ11" s="290"/>
      <c r="DR11" s="290"/>
      <c r="DS11" s="290"/>
      <c r="DT11" s="290"/>
      <c r="DU11" s="290"/>
      <c r="DV11" s="290"/>
      <c r="DW11" s="290"/>
    </row>
    <row r="12" spans="1:143" s="289" customFormat="1" ht="13.5" x14ac:dyDescent="0.15">
      <c r="A12" s="422"/>
      <c r="B12" s="422"/>
      <c r="C12" s="422"/>
      <c r="D12" s="422"/>
      <c r="E12" s="422"/>
      <c r="F12" s="422"/>
      <c r="G12" s="422"/>
      <c r="H12" s="422"/>
      <c r="I12" s="422"/>
      <c r="J12" s="422"/>
      <c r="K12" s="422"/>
      <c r="L12" s="422"/>
      <c r="M12" s="422"/>
      <c r="N12" s="422"/>
      <c r="O12" s="422"/>
      <c r="P12" s="422"/>
      <c r="Q12" s="422"/>
      <c r="R12" s="422"/>
      <c r="S12" s="422"/>
      <c r="T12" s="422"/>
      <c r="U12" s="422"/>
      <c r="V12" s="422"/>
      <c r="W12" s="422"/>
      <c r="X12" s="422"/>
      <c r="Y12" s="422"/>
      <c r="Z12" s="422"/>
      <c r="AA12" s="422"/>
      <c r="AB12" s="422"/>
      <c r="AC12" s="422"/>
      <c r="AD12" s="422"/>
      <c r="AE12" s="422"/>
      <c r="AF12" s="422"/>
      <c r="AG12" s="422"/>
      <c r="AH12" s="422"/>
      <c r="AI12" s="422"/>
      <c r="AJ12" s="422"/>
      <c r="AK12" s="422"/>
      <c r="AL12" s="422"/>
      <c r="AM12" s="422"/>
      <c r="AN12" s="422"/>
      <c r="AO12" s="422"/>
      <c r="AP12" s="422"/>
      <c r="AQ12" s="422"/>
      <c r="AR12" s="422"/>
      <c r="AS12" s="422"/>
      <c r="AT12" s="422"/>
      <c r="AU12" s="422"/>
      <c r="AV12" s="422"/>
      <c r="AW12" s="422"/>
      <c r="AX12" s="422"/>
      <c r="AY12" s="422"/>
      <c r="AZ12" s="422"/>
      <c r="BA12" s="422"/>
      <c r="BB12" s="422"/>
      <c r="BC12" s="422"/>
      <c r="BD12" s="422"/>
      <c r="BE12" s="422"/>
      <c r="BF12" s="422"/>
      <c r="BG12" s="422"/>
      <c r="BH12" s="422"/>
      <c r="BI12" s="422"/>
      <c r="BJ12" s="422"/>
      <c r="BK12" s="422"/>
      <c r="BL12" s="422"/>
      <c r="BM12" s="422"/>
      <c r="BN12" s="422"/>
      <c r="BO12" s="422"/>
      <c r="BP12" s="422"/>
      <c r="BQ12" s="422"/>
      <c r="BR12" s="422"/>
      <c r="BS12" s="422"/>
      <c r="BT12" s="422"/>
      <c r="BU12" s="422"/>
      <c r="BV12" s="422"/>
      <c r="BW12" s="422"/>
      <c r="BX12" s="422"/>
      <c r="BY12" s="422"/>
      <c r="BZ12" s="422"/>
      <c r="CA12" s="422"/>
      <c r="CB12" s="422"/>
      <c r="CC12" s="422"/>
      <c r="CD12" s="422"/>
      <c r="CE12" s="422"/>
      <c r="CF12" s="422"/>
      <c r="CG12" s="422"/>
      <c r="CH12" s="422"/>
      <c r="CI12" s="422"/>
      <c r="CJ12" s="422"/>
      <c r="CK12" s="422"/>
      <c r="CL12" s="422"/>
      <c r="CM12" s="422"/>
      <c r="CN12" s="422"/>
      <c r="CO12" s="422"/>
      <c r="CP12" s="422"/>
      <c r="CQ12" s="422"/>
      <c r="CR12" s="422"/>
      <c r="CS12" s="422"/>
      <c r="CT12" s="422"/>
      <c r="CU12" s="422"/>
      <c r="CV12" s="422"/>
      <c r="CW12" s="422"/>
      <c r="CX12" s="422"/>
      <c r="CY12" s="422"/>
      <c r="CZ12" s="422"/>
      <c r="DA12" s="422"/>
      <c r="DB12" s="422"/>
      <c r="DC12" s="422"/>
      <c r="DD12" s="422"/>
      <c r="DE12" s="422"/>
      <c r="DF12" s="290"/>
      <c r="DG12" s="290"/>
      <c r="DH12" s="290"/>
      <c r="DI12" s="290"/>
      <c r="DJ12" s="290"/>
      <c r="DK12" s="290"/>
      <c r="DL12" s="290"/>
      <c r="DM12" s="290"/>
      <c r="DN12" s="290"/>
      <c r="DO12" s="290"/>
      <c r="DP12" s="290"/>
      <c r="DQ12" s="290"/>
      <c r="DR12" s="290"/>
      <c r="DS12" s="290"/>
      <c r="DT12" s="290"/>
      <c r="DU12" s="290"/>
      <c r="DV12" s="290"/>
      <c r="DW12" s="290"/>
      <c r="EM12" s="289" t="s">
        <v>608</v>
      </c>
    </row>
    <row r="13" spans="1:143" s="289" customFormat="1" ht="13.5" x14ac:dyDescent="0.15">
      <c r="A13" s="422"/>
      <c r="B13" s="422"/>
      <c r="C13" s="422"/>
      <c r="D13" s="422"/>
      <c r="E13" s="422"/>
      <c r="F13" s="422"/>
      <c r="G13" s="422"/>
      <c r="H13" s="422"/>
      <c r="I13" s="422"/>
      <c r="J13" s="422"/>
      <c r="K13" s="422"/>
      <c r="L13" s="422"/>
      <c r="M13" s="422"/>
      <c r="N13" s="422"/>
      <c r="O13" s="422"/>
      <c r="P13" s="422"/>
      <c r="Q13" s="422"/>
      <c r="R13" s="422"/>
      <c r="S13" s="422"/>
      <c r="T13" s="422"/>
      <c r="U13" s="422"/>
      <c r="V13" s="422"/>
      <c r="W13" s="422"/>
      <c r="X13" s="422"/>
      <c r="Y13" s="422"/>
      <c r="Z13" s="422"/>
      <c r="AA13" s="422"/>
      <c r="AB13" s="422"/>
      <c r="AC13" s="422"/>
      <c r="AD13" s="422"/>
      <c r="AE13" s="422"/>
      <c r="AF13" s="422"/>
      <c r="AG13" s="422"/>
      <c r="AH13" s="422"/>
      <c r="AI13" s="422"/>
      <c r="AJ13" s="422"/>
      <c r="AK13" s="422"/>
      <c r="AL13" s="422"/>
      <c r="AM13" s="422"/>
      <c r="AN13" s="422"/>
      <c r="AO13" s="422"/>
      <c r="AP13" s="422"/>
      <c r="AQ13" s="422"/>
      <c r="AR13" s="422"/>
      <c r="AS13" s="422"/>
      <c r="AT13" s="422"/>
      <c r="AU13" s="422"/>
      <c r="AV13" s="422"/>
      <c r="AW13" s="422"/>
      <c r="AX13" s="422"/>
      <c r="AY13" s="422"/>
      <c r="AZ13" s="422"/>
      <c r="BA13" s="422"/>
      <c r="BB13" s="422"/>
      <c r="BC13" s="422"/>
      <c r="BD13" s="422"/>
      <c r="BE13" s="422"/>
      <c r="BF13" s="422"/>
      <c r="BG13" s="422"/>
      <c r="BH13" s="422"/>
      <c r="BI13" s="422"/>
      <c r="BJ13" s="422"/>
      <c r="BK13" s="422"/>
      <c r="BL13" s="422"/>
      <c r="BM13" s="422"/>
      <c r="BN13" s="422"/>
      <c r="BO13" s="422"/>
      <c r="BP13" s="422"/>
      <c r="BQ13" s="422"/>
      <c r="BR13" s="422"/>
      <c r="BS13" s="422"/>
      <c r="BT13" s="422"/>
      <c r="BU13" s="422"/>
      <c r="BV13" s="422"/>
      <c r="BW13" s="422"/>
      <c r="BX13" s="422"/>
      <c r="BY13" s="422"/>
      <c r="BZ13" s="422"/>
      <c r="CA13" s="422"/>
      <c r="CB13" s="422"/>
      <c r="CC13" s="422"/>
      <c r="CD13" s="422"/>
      <c r="CE13" s="422"/>
      <c r="CF13" s="422"/>
      <c r="CG13" s="422"/>
      <c r="CH13" s="422"/>
      <c r="CI13" s="422"/>
      <c r="CJ13" s="422"/>
      <c r="CK13" s="422"/>
      <c r="CL13" s="422"/>
      <c r="CM13" s="422"/>
      <c r="CN13" s="422"/>
      <c r="CO13" s="422"/>
      <c r="CP13" s="422"/>
      <c r="CQ13" s="422"/>
      <c r="CR13" s="422"/>
      <c r="CS13" s="422"/>
      <c r="CT13" s="422"/>
      <c r="CU13" s="422"/>
      <c r="CV13" s="422"/>
      <c r="CW13" s="422"/>
      <c r="CX13" s="422"/>
      <c r="CY13" s="422"/>
      <c r="CZ13" s="422"/>
      <c r="DA13" s="422"/>
      <c r="DB13" s="422"/>
      <c r="DC13" s="422"/>
      <c r="DD13" s="422"/>
      <c r="DE13" s="422"/>
      <c r="DF13" s="290"/>
      <c r="DG13" s="290"/>
      <c r="DH13" s="290"/>
      <c r="DI13" s="290"/>
      <c r="DJ13" s="290"/>
      <c r="DK13" s="290"/>
      <c r="DL13" s="290"/>
      <c r="DM13" s="290"/>
      <c r="DN13" s="290"/>
      <c r="DO13" s="290"/>
      <c r="DP13" s="290"/>
      <c r="DQ13" s="290"/>
      <c r="DR13" s="290"/>
      <c r="DS13" s="290"/>
      <c r="DT13" s="290"/>
      <c r="DU13" s="290"/>
      <c r="DV13" s="290"/>
      <c r="DW13" s="290"/>
    </row>
    <row r="14" spans="1:143" s="289" customFormat="1" ht="13.5" x14ac:dyDescent="0.15">
      <c r="A14" s="422"/>
      <c r="B14" s="422"/>
      <c r="C14" s="422"/>
      <c r="D14" s="422"/>
      <c r="E14" s="422"/>
      <c r="F14" s="422"/>
      <c r="G14" s="422"/>
      <c r="H14" s="422"/>
      <c r="I14" s="422"/>
      <c r="J14" s="422"/>
      <c r="K14" s="422"/>
      <c r="L14" s="422"/>
      <c r="M14" s="422"/>
      <c r="N14" s="422"/>
      <c r="O14" s="422"/>
      <c r="P14" s="422"/>
      <c r="Q14" s="422"/>
      <c r="R14" s="422"/>
      <c r="S14" s="422"/>
      <c r="T14" s="422"/>
      <c r="U14" s="422"/>
      <c r="V14" s="422"/>
      <c r="W14" s="422"/>
      <c r="X14" s="422"/>
      <c r="Y14" s="422"/>
      <c r="Z14" s="422"/>
      <c r="AA14" s="422"/>
      <c r="AB14" s="422"/>
      <c r="AC14" s="422"/>
      <c r="AD14" s="422"/>
      <c r="AE14" s="422"/>
      <c r="AF14" s="422"/>
      <c r="AG14" s="422"/>
      <c r="AH14" s="422"/>
      <c r="AI14" s="422"/>
      <c r="AJ14" s="422"/>
      <c r="AK14" s="422"/>
      <c r="AL14" s="422"/>
      <c r="AM14" s="422"/>
      <c r="AN14" s="422"/>
      <c r="AO14" s="422"/>
      <c r="AP14" s="422"/>
      <c r="AQ14" s="422"/>
      <c r="AR14" s="422"/>
      <c r="AS14" s="422"/>
      <c r="AT14" s="422"/>
      <c r="AU14" s="422"/>
      <c r="AV14" s="422"/>
      <c r="AW14" s="422"/>
      <c r="AX14" s="422"/>
      <c r="AY14" s="422"/>
      <c r="AZ14" s="422"/>
      <c r="BA14" s="422"/>
      <c r="BB14" s="422"/>
      <c r="BC14" s="422"/>
      <c r="BD14" s="422"/>
      <c r="BE14" s="422"/>
      <c r="BF14" s="422"/>
      <c r="BG14" s="422"/>
      <c r="BH14" s="422"/>
      <c r="BI14" s="422"/>
      <c r="BJ14" s="422"/>
      <c r="BK14" s="422"/>
      <c r="BL14" s="422"/>
      <c r="BM14" s="422"/>
      <c r="BN14" s="422"/>
      <c r="BO14" s="422"/>
      <c r="BP14" s="422"/>
      <c r="BQ14" s="422"/>
      <c r="BR14" s="422"/>
      <c r="BS14" s="422"/>
      <c r="BT14" s="422"/>
      <c r="BU14" s="422"/>
      <c r="BV14" s="422"/>
      <c r="BW14" s="422"/>
      <c r="BX14" s="422"/>
      <c r="BY14" s="422"/>
      <c r="BZ14" s="422"/>
      <c r="CA14" s="422"/>
      <c r="CB14" s="422"/>
      <c r="CC14" s="422"/>
      <c r="CD14" s="422"/>
      <c r="CE14" s="422"/>
      <c r="CF14" s="422"/>
      <c r="CG14" s="422"/>
      <c r="CH14" s="422"/>
      <c r="CI14" s="422"/>
      <c r="CJ14" s="422"/>
      <c r="CK14" s="422"/>
      <c r="CL14" s="422"/>
      <c r="CM14" s="422"/>
      <c r="CN14" s="422"/>
      <c r="CO14" s="422"/>
      <c r="CP14" s="422"/>
      <c r="CQ14" s="422"/>
      <c r="CR14" s="422"/>
      <c r="CS14" s="422"/>
      <c r="CT14" s="422"/>
      <c r="CU14" s="422"/>
      <c r="CV14" s="422"/>
      <c r="CW14" s="422"/>
      <c r="CX14" s="422"/>
      <c r="CY14" s="422"/>
      <c r="CZ14" s="422"/>
      <c r="DA14" s="422"/>
      <c r="DB14" s="422"/>
      <c r="DC14" s="422"/>
      <c r="DD14" s="422"/>
      <c r="DE14" s="422"/>
      <c r="DF14" s="290"/>
      <c r="DG14" s="290"/>
      <c r="DH14" s="290"/>
      <c r="DI14" s="290"/>
      <c r="DJ14" s="290"/>
      <c r="DK14" s="290"/>
      <c r="DL14" s="290"/>
      <c r="DM14" s="290"/>
      <c r="DN14" s="290"/>
      <c r="DO14" s="290"/>
      <c r="DP14" s="290"/>
      <c r="DQ14" s="290"/>
      <c r="DR14" s="290"/>
      <c r="DS14" s="290"/>
      <c r="DT14" s="290"/>
      <c r="DU14" s="290"/>
      <c r="DV14" s="290"/>
      <c r="DW14" s="290"/>
    </row>
    <row r="15" spans="1:143" s="289" customFormat="1" ht="13.5" x14ac:dyDescent="0.15">
      <c r="A15" s="387"/>
      <c r="B15" s="422"/>
      <c r="C15" s="422"/>
      <c r="D15" s="422"/>
      <c r="E15" s="422"/>
      <c r="F15" s="422"/>
      <c r="G15" s="422"/>
      <c r="H15" s="422"/>
      <c r="I15" s="422"/>
      <c r="J15" s="422"/>
      <c r="K15" s="422"/>
      <c r="L15" s="422"/>
      <c r="M15" s="422"/>
      <c r="N15" s="422"/>
      <c r="O15" s="422"/>
      <c r="P15" s="422"/>
      <c r="Q15" s="422"/>
      <c r="R15" s="422"/>
      <c r="S15" s="422"/>
      <c r="T15" s="422"/>
      <c r="U15" s="422"/>
      <c r="V15" s="422"/>
      <c r="W15" s="422"/>
      <c r="X15" s="422"/>
      <c r="Y15" s="422"/>
      <c r="Z15" s="422"/>
      <c r="AA15" s="422"/>
      <c r="AB15" s="422"/>
      <c r="AC15" s="422"/>
      <c r="AD15" s="422"/>
      <c r="AE15" s="422"/>
      <c r="AF15" s="422"/>
      <c r="AG15" s="422"/>
      <c r="AH15" s="422"/>
      <c r="AI15" s="422"/>
      <c r="AJ15" s="422"/>
      <c r="AK15" s="422"/>
      <c r="AL15" s="422"/>
      <c r="AM15" s="422"/>
      <c r="AN15" s="422"/>
      <c r="AO15" s="422"/>
      <c r="AP15" s="422"/>
      <c r="AQ15" s="422"/>
      <c r="AR15" s="422"/>
      <c r="AS15" s="422"/>
      <c r="AT15" s="422"/>
      <c r="AU15" s="422"/>
      <c r="AV15" s="422"/>
      <c r="AW15" s="422"/>
      <c r="AX15" s="422"/>
      <c r="AY15" s="422"/>
      <c r="AZ15" s="422"/>
      <c r="BA15" s="422"/>
      <c r="BB15" s="422"/>
      <c r="BC15" s="422"/>
      <c r="BD15" s="422"/>
      <c r="BE15" s="422"/>
      <c r="BF15" s="422"/>
      <c r="BG15" s="422"/>
      <c r="BH15" s="422"/>
      <c r="BI15" s="422"/>
      <c r="BJ15" s="422"/>
      <c r="BK15" s="422"/>
      <c r="BL15" s="422"/>
      <c r="BM15" s="422"/>
      <c r="BN15" s="422"/>
      <c r="BO15" s="422"/>
      <c r="BP15" s="422"/>
      <c r="BQ15" s="422"/>
      <c r="BR15" s="422"/>
      <c r="BS15" s="422"/>
      <c r="BT15" s="422"/>
      <c r="BU15" s="422"/>
      <c r="BV15" s="422"/>
      <c r="BW15" s="422"/>
      <c r="BX15" s="422"/>
      <c r="BY15" s="422"/>
      <c r="BZ15" s="422"/>
      <c r="CA15" s="422"/>
      <c r="CB15" s="422"/>
      <c r="CC15" s="422"/>
      <c r="CD15" s="422"/>
      <c r="CE15" s="422"/>
      <c r="CF15" s="422"/>
      <c r="CG15" s="422"/>
      <c r="CH15" s="422"/>
      <c r="CI15" s="422"/>
      <c r="CJ15" s="422"/>
      <c r="CK15" s="422"/>
      <c r="CL15" s="422"/>
      <c r="CM15" s="422"/>
      <c r="CN15" s="422"/>
      <c r="CO15" s="422"/>
      <c r="CP15" s="422"/>
      <c r="CQ15" s="422"/>
      <c r="CR15" s="422"/>
      <c r="CS15" s="422"/>
      <c r="CT15" s="422"/>
      <c r="CU15" s="422"/>
      <c r="CV15" s="422"/>
      <c r="CW15" s="422"/>
      <c r="CX15" s="422"/>
      <c r="CY15" s="422"/>
      <c r="CZ15" s="422"/>
      <c r="DA15" s="422"/>
      <c r="DB15" s="422"/>
      <c r="DC15" s="422"/>
      <c r="DD15" s="422"/>
      <c r="DE15" s="422"/>
      <c r="DF15" s="290"/>
      <c r="DG15" s="290"/>
      <c r="DH15" s="290"/>
      <c r="DI15" s="290"/>
      <c r="DJ15" s="290"/>
      <c r="DK15" s="290"/>
      <c r="DL15" s="290"/>
      <c r="DM15" s="290"/>
      <c r="DN15" s="290"/>
      <c r="DO15" s="290"/>
      <c r="DP15" s="290"/>
      <c r="DQ15" s="290"/>
      <c r="DR15" s="290"/>
      <c r="DS15" s="290"/>
      <c r="DT15" s="290"/>
      <c r="DU15" s="290"/>
      <c r="DV15" s="290"/>
      <c r="DW15" s="290"/>
    </row>
    <row r="16" spans="1:143" s="289" customFormat="1" ht="13.5" x14ac:dyDescent="0.15">
      <c r="A16" s="387"/>
      <c r="B16" s="422"/>
      <c r="C16" s="422"/>
      <c r="D16" s="422"/>
      <c r="E16" s="422"/>
      <c r="F16" s="422"/>
      <c r="G16" s="422"/>
      <c r="H16" s="422"/>
      <c r="I16" s="422"/>
      <c r="J16" s="422"/>
      <c r="K16" s="422"/>
      <c r="L16" s="422"/>
      <c r="M16" s="422"/>
      <c r="N16" s="422"/>
      <c r="O16" s="422"/>
      <c r="P16" s="422"/>
      <c r="Q16" s="422"/>
      <c r="R16" s="422"/>
      <c r="S16" s="422"/>
      <c r="T16" s="422"/>
      <c r="U16" s="422"/>
      <c r="V16" s="422"/>
      <c r="W16" s="422"/>
      <c r="X16" s="422"/>
      <c r="Y16" s="422"/>
      <c r="Z16" s="422"/>
      <c r="AA16" s="422"/>
      <c r="AB16" s="422"/>
      <c r="AC16" s="422"/>
      <c r="AD16" s="422"/>
      <c r="AE16" s="422"/>
      <c r="AF16" s="422"/>
      <c r="AG16" s="422"/>
      <c r="AH16" s="422"/>
      <c r="AI16" s="422"/>
      <c r="AJ16" s="422"/>
      <c r="AK16" s="422"/>
      <c r="AL16" s="422"/>
      <c r="AM16" s="422"/>
      <c r="AN16" s="422"/>
      <c r="AO16" s="422"/>
      <c r="AP16" s="422"/>
      <c r="AQ16" s="422"/>
      <c r="AR16" s="422"/>
      <c r="AS16" s="422"/>
      <c r="AT16" s="422"/>
      <c r="AU16" s="422"/>
      <c r="AV16" s="422"/>
      <c r="AW16" s="422"/>
      <c r="AX16" s="422"/>
      <c r="AY16" s="422"/>
      <c r="AZ16" s="422"/>
      <c r="BA16" s="422"/>
      <c r="BB16" s="422"/>
      <c r="BC16" s="422"/>
      <c r="BD16" s="422"/>
      <c r="BE16" s="422"/>
      <c r="BF16" s="422"/>
      <c r="BG16" s="422"/>
      <c r="BH16" s="422"/>
      <c r="BI16" s="422"/>
      <c r="BJ16" s="422"/>
      <c r="BK16" s="422"/>
      <c r="BL16" s="422"/>
      <c r="BM16" s="422"/>
      <c r="BN16" s="422"/>
      <c r="BO16" s="422"/>
      <c r="BP16" s="422"/>
      <c r="BQ16" s="422"/>
      <c r="BR16" s="422"/>
      <c r="BS16" s="422"/>
      <c r="BT16" s="422"/>
      <c r="BU16" s="422"/>
      <c r="BV16" s="422"/>
      <c r="BW16" s="422"/>
      <c r="BX16" s="422"/>
      <c r="BY16" s="422"/>
      <c r="BZ16" s="422"/>
      <c r="CA16" s="422"/>
      <c r="CB16" s="422"/>
      <c r="CC16" s="422"/>
      <c r="CD16" s="422"/>
      <c r="CE16" s="422"/>
      <c r="CF16" s="422"/>
      <c r="CG16" s="422"/>
      <c r="CH16" s="422"/>
      <c r="CI16" s="422"/>
      <c r="CJ16" s="422"/>
      <c r="CK16" s="422"/>
      <c r="CL16" s="422"/>
      <c r="CM16" s="422"/>
      <c r="CN16" s="422"/>
      <c r="CO16" s="422"/>
      <c r="CP16" s="422"/>
      <c r="CQ16" s="422"/>
      <c r="CR16" s="422"/>
      <c r="CS16" s="422"/>
      <c r="CT16" s="422"/>
      <c r="CU16" s="422"/>
      <c r="CV16" s="422"/>
      <c r="CW16" s="422"/>
      <c r="CX16" s="422"/>
      <c r="CY16" s="422"/>
      <c r="CZ16" s="422"/>
      <c r="DA16" s="422"/>
      <c r="DB16" s="422"/>
      <c r="DC16" s="422"/>
      <c r="DD16" s="422"/>
      <c r="DE16" s="422"/>
      <c r="DF16" s="290"/>
      <c r="DG16" s="290"/>
      <c r="DH16" s="290"/>
      <c r="DI16" s="290"/>
      <c r="DJ16" s="290"/>
      <c r="DK16" s="290"/>
      <c r="DL16" s="290"/>
      <c r="DM16" s="290"/>
      <c r="DN16" s="290"/>
      <c r="DO16" s="290"/>
      <c r="DP16" s="290"/>
      <c r="DQ16" s="290"/>
      <c r="DR16" s="290"/>
      <c r="DS16" s="290"/>
      <c r="DT16" s="290"/>
      <c r="DU16" s="290"/>
      <c r="DV16" s="290"/>
      <c r="DW16" s="290"/>
    </row>
    <row r="17" spans="1:351" s="289" customFormat="1" ht="13.5" x14ac:dyDescent="0.15">
      <c r="A17" s="387"/>
      <c r="B17" s="422"/>
      <c r="C17" s="422"/>
      <c r="D17" s="422"/>
      <c r="E17" s="422"/>
      <c r="F17" s="422"/>
      <c r="G17" s="422"/>
      <c r="H17" s="422"/>
      <c r="I17" s="422"/>
      <c r="J17" s="422"/>
      <c r="K17" s="422"/>
      <c r="L17" s="422"/>
      <c r="M17" s="422"/>
      <c r="N17" s="422"/>
      <c r="O17" s="422"/>
      <c r="P17" s="422"/>
      <c r="Q17" s="422"/>
      <c r="R17" s="422"/>
      <c r="S17" s="422"/>
      <c r="T17" s="422"/>
      <c r="U17" s="422"/>
      <c r="V17" s="422"/>
      <c r="W17" s="422"/>
      <c r="X17" s="422"/>
      <c r="Y17" s="422"/>
      <c r="Z17" s="422"/>
      <c r="AA17" s="422"/>
      <c r="AB17" s="422"/>
      <c r="AC17" s="422"/>
      <c r="AD17" s="422"/>
      <c r="AE17" s="422"/>
      <c r="AF17" s="422"/>
      <c r="AG17" s="422"/>
      <c r="AH17" s="422"/>
      <c r="AI17" s="422"/>
      <c r="AJ17" s="422"/>
      <c r="AK17" s="422"/>
      <c r="AL17" s="422"/>
      <c r="AM17" s="422"/>
      <c r="AN17" s="422"/>
      <c r="AO17" s="422"/>
      <c r="AP17" s="422"/>
      <c r="AQ17" s="422"/>
      <c r="AR17" s="422"/>
      <c r="AS17" s="422"/>
      <c r="AT17" s="422"/>
      <c r="AU17" s="422"/>
      <c r="AV17" s="422"/>
      <c r="AW17" s="422"/>
      <c r="AX17" s="422"/>
      <c r="AY17" s="422"/>
      <c r="AZ17" s="422"/>
      <c r="BA17" s="422"/>
      <c r="BB17" s="422"/>
      <c r="BC17" s="422"/>
      <c r="BD17" s="422"/>
      <c r="BE17" s="422"/>
      <c r="BF17" s="422"/>
      <c r="BG17" s="422"/>
      <c r="BH17" s="422"/>
      <c r="BI17" s="422"/>
      <c r="BJ17" s="422"/>
      <c r="BK17" s="422"/>
      <c r="BL17" s="422"/>
      <c r="BM17" s="422"/>
      <c r="BN17" s="422"/>
      <c r="BO17" s="422"/>
      <c r="BP17" s="422"/>
      <c r="BQ17" s="422"/>
      <c r="BR17" s="422"/>
      <c r="BS17" s="422"/>
      <c r="BT17" s="422"/>
      <c r="BU17" s="422"/>
      <c r="BV17" s="422"/>
      <c r="BW17" s="422"/>
      <c r="BX17" s="422"/>
      <c r="BY17" s="422"/>
      <c r="BZ17" s="422"/>
      <c r="CA17" s="422"/>
      <c r="CB17" s="422"/>
      <c r="CC17" s="422"/>
      <c r="CD17" s="422"/>
      <c r="CE17" s="422"/>
      <c r="CF17" s="422"/>
      <c r="CG17" s="422"/>
      <c r="CH17" s="422"/>
      <c r="CI17" s="422"/>
      <c r="CJ17" s="422"/>
      <c r="CK17" s="422"/>
      <c r="CL17" s="422"/>
      <c r="CM17" s="422"/>
      <c r="CN17" s="422"/>
      <c r="CO17" s="422"/>
      <c r="CP17" s="422"/>
      <c r="CQ17" s="422"/>
      <c r="CR17" s="422"/>
      <c r="CS17" s="422"/>
      <c r="CT17" s="422"/>
      <c r="CU17" s="422"/>
      <c r="CV17" s="422"/>
      <c r="CW17" s="422"/>
      <c r="CX17" s="422"/>
      <c r="CY17" s="422"/>
      <c r="CZ17" s="422"/>
      <c r="DA17" s="422"/>
      <c r="DB17" s="422"/>
      <c r="DC17" s="422"/>
      <c r="DD17" s="422"/>
      <c r="DE17" s="422"/>
      <c r="DF17" s="290"/>
      <c r="DG17" s="290"/>
      <c r="DH17" s="290"/>
      <c r="DI17" s="290"/>
      <c r="DJ17" s="290"/>
      <c r="DK17" s="290"/>
      <c r="DL17" s="290"/>
      <c r="DM17" s="290"/>
      <c r="DN17" s="290"/>
      <c r="DO17" s="290"/>
      <c r="DP17" s="290"/>
      <c r="DQ17" s="290"/>
      <c r="DR17" s="290"/>
      <c r="DS17" s="290"/>
      <c r="DT17" s="290"/>
      <c r="DU17" s="290"/>
      <c r="DV17" s="290"/>
      <c r="DW17" s="290"/>
    </row>
    <row r="18" spans="1:351" s="289" customFormat="1" ht="13.5" x14ac:dyDescent="0.15">
      <c r="A18" s="387"/>
      <c r="B18" s="422"/>
      <c r="C18" s="422"/>
      <c r="D18" s="422"/>
      <c r="E18" s="422"/>
      <c r="F18" s="422"/>
      <c r="G18" s="422"/>
      <c r="H18" s="422"/>
      <c r="I18" s="422"/>
      <c r="J18" s="422"/>
      <c r="K18" s="422"/>
      <c r="L18" s="422"/>
      <c r="M18" s="422"/>
      <c r="N18" s="422"/>
      <c r="O18" s="422"/>
      <c r="P18" s="422"/>
      <c r="Q18" s="422"/>
      <c r="R18" s="422"/>
      <c r="S18" s="422"/>
      <c r="T18" s="422"/>
      <c r="U18" s="422"/>
      <c r="V18" s="422"/>
      <c r="W18" s="422"/>
      <c r="X18" s="422"/>
      <c r="Y18" s="422"/>
      <c r="Z18" s="422"/>
      <c r="AA18" s="422"/>
      <c r="AB18" s="422"/>
      <c r="AC18" s="422"/>
      <c r="AD18" s="422"/>
      <c r="AE18" s="422"/>
      <c r="AF18" s="422"/>
      <c r="AG18" s="422"/>
      <c r="AH18" s="422"/>
      <c r="AI18" s="422"/>
      <c r="AJ18" s="422"/>
      <c r="AK18" s="422"/>
      <c r="AL18" s="422"/>
      <c r="AM18" s="422"/>
      <c r="AN18" s="422"/>
      <c r="AO18" s="422"/>
      <c r="AP18" s="422"/>
      <c r="AQ18" s="422"/>
      <c r="AR18" s="422"/>
      <c r="AS18" s="422"/>
      <c r="AT18" s="422"/>
      <c r="AU18" s="422"/>
      <c r="AV18" s="422"/>
      <c r="AW18" s="422"/>
      <c r="AX18" s="422"/>
      <c r="AY18" s="422"/>
      <c r="AZ18" s="422"/>
      <c r="BA18" s="422"/>
      <c r="BB18" s="422"/>
      <c r="BC18" s="422"/>
      <c r="BD18" s="422"/>
      <c r="BE18" s="422"/>
      <c r="BF18" s="422"/>
      <c r="BG18" s="422"/>
      <c r="BH18" s="422"/>
      <c r="BI18" s="422"/>
      <c r="BJ18" s="422"/>
      <c r="BK18" s="422"/>
      <c r="BL18" s="422"/>
      <c r="BM18" s="422"/>
      <c r="BN18" s="422"/>
      <c r="BO18" s="422"/>
      <c r="BP18" s="422"/>
      <c r="BQ18" s="422"/>
      <c r="BR18" s="422"/>
      <c r="BS18" s="422"/>
      <c r="BT18" s="422"/>
      <c r="BU18" s="422"/>
      <c r="BV18" s="422"/>
      <c r="BW18" s="422"/>
      <c r="BX18" s="422"/>
      <c r="BY18" s="422"/>
      <c r="BZ18" s="422"/>
      <c r="CA18" s="422"/>
      <c r="CB18" s="422"/>
      <c r="CC18" s="422"/>
      <c r="CD18" s="422"/>
      <c r="CE18" s="422"/>
      <c r="CF18" s="422"/>
      <c r="CG18" s="422"/>
      <c r="CH18" s="422"/>
      <c r="CI18" s="422"/>
      <c r="CJ18" s="422"/>
      <c r="CK18" s="422"/>
      <c r="CL18" s="422"/>
      <c r="CM18" s="422"/>
      <c r="CN18" s="422"/>
      <c r="CO18" s="422"/>
      <c r="CP18" s="422"/>
      <c r="CQ18" s="422"/>
      <c r="CR18" s="422"/>
      <c r="CS18" s="422"/>
      <c r="CT18" s="422"/>
      <c r="CU18" s="422"/>
      <c r="CV18" s="422"/>
      <c r="CW18" s="422"/>
      <c r="CX18" s="422"/>
      <c r="CY18" s="422"/>
      <c r="CZ18" s="422"/>
      <c r="DA18" s="422"/>
      <c r="DB18" s="422"/>
      <c r="DC18" s="422"/>
      <c r="DD18" s="422"/>
      <c r="DE18" s="422"/>
      <c r="DF18" s="290"/>
      <c r="DG18" s="290"/>
      <c r="DH18" s="290"/>
      <c r="DI18" s="290"/>
      <c r="DJ18" s="290"/>
      <c r="DK18" s="290"/>
      <c r="DL18" s="290"/>
      <c r="DM18" s="290"/>
      <c r="DN18" s="290"/>
      <c r="DO18" s="290"/>
      <c r="DP18" s="290"/>
      <c r="DQ18" s="290"/>
      <c r="DR18" s="290"/>
      <c r="DS18" s="290"/>
      <c r="DT18" s="290"/>
      <c r="DU18" s="290"/>
      <c r="DV18" s="290"/>
      <c r="DW18" s="290"/>
    </row>
    <row r="19" spans="1:351" ht="13.5" x14ac:dyDescent="0.15">
      <c r="DD19" s="387"/>
      <c r="DE19" s="387"/>
    </row>
    <row r="20" spans="1:351" ht="13.5" x14ac:dyDescent="0.15">
      <c r="DD20" s="387"/>
      <c r="DE20" s="387"/>
    </row>
    <row r="21" spans="1:351" ht="17.25" x14ac:dyDescent="0.15">
      <c r="B21" s="421"/>
      <c r="C21" s="417"/>
      <c r="D21" s="417"/>
      <c r="E21" s="417"/>
      <c r="F21" s="417"/>
      <c r="G21" s="417"/>
      <c r="H21" s="417"/>
      <c r="I21" s="417"/>
      <c r="J21" s="417"/>
      <c r="K21" s="417"/>
      <c r="L21" s="417"/>
      <c r="M21" s="417"/>
      <c r="N21" s="420"/>
      <c r="O21" s="417"/>
      <c r="P21" s="417"/>
      <c r="Q21" s="417"/>
      <c r="R21" s="417"/>
      <c r="S21" s="417"/>
      <c r="T21" s="417"/>
      <c r="U21" s="417"/>
      <c r="V21" s="417"/>
      <c r="W21" s="417"/>
      <c r="X21" s="417"/>
      <c r="Y21" s="417"/>
      <c r="Z21" s="417"/>
      <c r="AA21" s="417"/>
      <c r="AB21" s="417"/>
      <c r="AC21" s="417"/>
      <c r="AD21" s="417"/>
      <c r="AE21" s="417"/>
      <c r="AF21" s="417"/>
      <c r="AG21" s="417"/>
      <c r="AH21" s="417"/>
      <c r="AI21" s="417"/>
      <c r="AJ21" s="417"/>
      <c r="AK21" s="417"/>
      <c r="AL21" s="417"/>
      <c r="AM21" s="417"/>
      <c r="AN21" s="417"/>
      <c r="AO21" s="417"/>
      <c r="AP21" s="417"/>
      <c r="AQ21" s="417"/>
      <c r="AR21" s="417"/>
      <c r="AS21" s="417"/>
      <c r="AT21" s="420"/>
      <c r="AU21" s="417"/>
      <c r="AV21" s="417"/>
      <c r="AW21" s="417"/>
      <c r="AX21" s="417"/>
      <c r="AY21" s="417"/>
      <c r="AZ21" s="417"/>
      <c r="BA21" s="417"/>
      <c r="BB21" s="417"/>
      <c r="BC21" s="417"/>
      <c r="BD21" s="417"/>
      <c r="BE21" s="417"/>
      <c r="BF21" s="420"/>
      <c r="BG21" s="417"/>
      <c r="BH21" s="417"/>
      <c r="BI21" s="417"/>
      <c r="BJ21" s="417"/>
      <c r="BK21" s="417"/>
      <c r="BL21" s="417"/>
      <c r="BM21" s="417"/>
      <c r="BN21" s="417"/>
      <c r="BO21" s="417"/>
      <c r="BP21" s="417"/>
      <c r="BQ21" s="417"/>
      <c r="BR21" s="420"/>
      <c r="BS21" s="417"/>
      <c r="BT21" s="417"/>
      <c r="BU21" s="417"/>
      <c r="BV21" s="417"/>
      <c r="BW21" s="417"/>
      <c r="BX21" s="417"/>
      <c r="BY21" s="417"/>
      <c r="BZ21" s="417"/>
      <c r="CA21" s="417"/>
      <c r="CB21" s="417"/>
      <c r="CC21" s="417"/>
      <c r="CD21" s="420"/>
      <c r="CE21" s="417"/>
      <c r="CF21" s="417"/>
      <c r="CG21" s="417"/>
      <c r="CH21" s="417"/>
      <c r="CI21" s="417"/>
      <c r="CJ21" s="417"/>
      <c r="CK21" s="417"/>
      <c r="CL21" s="417"/>
      <c r="CM21" s="417"/>
      <c r="CN21" s="417"/>
      <c r="CO21" s="417"/>
      <c r="CP21" s="420"/>
      <c r="CQ21" s="417"/>
      <c r="CR21" s="417"/>
      <c r="CS21" s="417"/>
      <c r="CT21" s="417"/>
      <c r="CU21" s="417"/>
      <c r="CV21" s="417"/>
      <c r="CW21" s="417"/>
      <c r="CX21" s="417"/>
      <c r="CY21" s="417"/>
      <c r="CZ21" s="417"/>
      <c r="DA21" s="417"/>
      <c r="DB21" s="420"/>
      <c r="DC21" s="417"/>
      <c r="DD21" s="416"/>
      <c r="DE21" s="387"/>
      <c r="MM21" s="419"/>
    </row>
    <row r="22" spans="1:351" ht="17.25" x14ac:dyDescent="0.15">
      <c r="B22" s="388"/>
      <c r="MM22" s="419"/>
    </row>
    <row r="23" spans="1:351" ht="13.5" x14ac:dyDescent="0.15">
      <c r="B23" s="388"/>
    </row>
    <row r="24" spans="1:351" ht="13.5" x14ac:dyDescent="0.15">
      <c r="B24" s="388"/>
    </row>
    <row r="25" spans="1:351" ht="13.5" x14ac:dyDescent="0.15">
      <c r="B25" s="388"/>
    </row>
    <row r="26" spans="1:351" ht="13.5" x14ac:dyDescent="0.15">
      <c r="B26" s="388"/>
    </row>
    <row r="27" spans="1:351" ht="13.5" x14ac:dyDescent="0.15">
      <c r="B27" s="388"/>
    </row>
    <row r="28" spans="1:351" ht="13.5" x14ac:dyDescent="0.15">
      <c r="B28" s="388"/>
    </row>
    <row r="29" spans="1:351" ht="13.5" x14ac:dyDescent="0.15">
      <c r="B29" s="388"/>
    </row>
    <row r="30" spans="1:351" ht="13.5" x14ac:dyDescent="0.15">
      <c r="B30" s="388"/>
    </row>
    <row r="31" spans="1:351" ht="13.5" x14ac:dyDescent="0.15">
      <c r="B31" s="388"/>
    </row>
    <row r="32" spans="1:351" ht="13.5" x14ac:dyDescent="0.15">
      <c r="B32" s="388"/>
    </row>
    <row r="33" spans="2:109" ht="13.5" x14ac:dyDescent="0.15">
      <c r="B33" s="388"/>
    </row>
    <row r="34" spans="2:109" ht="13.5" x14ac:dyDescent="0.15">
      <c r="B34" s="388"/>
    </row>
    <row r="35" spans="2:109" ht="13.5" x14ac:dyDescent="0.15">
      <c r="B35" s="388"/>
    </row>
    <row r="36" spans="2:109" ht="13.5" x14ac:dyDescent="0.15">
      <c r="B36" s="388"/>
    </row>
    <row r="37" spans="2:109" ht="13.5" x14ac:dyDescent="0.15">
      <c r="B37" s="388"/>
    </row>
    <row r="38" spans="2:109" ht="13.5" x14ac:dyDescent="0.15">
      <c r="B38" s="388"/>
    </row>
    <row r="39" spans="2:109" ht="13.5" x14ac:dyDescent="0.15">
      <c r="B39" s="393"/>
      <c r="C39" s="392"/>
      <c r="D39" s="392"/>
      <c r="E39" s="392"/>
      <c r="F39" s="392"/>
      <c r="G39" s="392"/>
      <c r="H39" s="392"/>
      <c r="I39" s="392"/>
      <c r="J39" s="392"/>
      <c r="K39" s="392"/>
      <c r="L39" s="392"/>
      <c r="M39" s="392"/>
      <c r="N39" s="392"/>
      <c r="O39" s="392"/>
      <c r="P39" s="392"/>
      <c r="Q39" s="392"/>
      <c r="R39" s="392"/>
      <c r="S39" s="392"/>
      <c r="T39" s="392"/>
      <c r="U39" s="392"/>
      <c r="V39" s="392"/>
      <c r="W39" s="392"/>
      <c r="X39" s="392"/>
      <c r="Y39" s="392"/>
      <c r="Z39" s="392"/>
      <c r="AA39" s="392"/>
      <c r="AB39" s="392"/>
      <c r="AC39" s="392"/>
      <c r="AD39" s="392"/>
      <c r="AE39" s="392"/>
      <c r="AF39" s="392"/>
      <c r="AG39" s="392"/>
      <c r="AH39" s="392"/>
      <c r="AI39" s="392"/>
      <c r="AJ39" s="392"/>
      <c r="AK39" s="392"/>
      <c r="AL39" s="392"/>
      <c r="AM39" s="392"/>
      <c r="AN39" s="392"/>
      <c r="AO39" s="392"/>
      <c r="AP39" s="392"/>
      <c r="AQ39" s="392"/>
      <c r="AR39" s="392"/>
      <c r="AS39" s="392"/>
      <c r="AT39" s="392"/>
      <c r="AU39" s="392"/>
      <c r="AV39" s="392"/>
      <c r="AW39" s="392"/>
      <c r="AX39" s="392"/>
      <c r="AY39" s="392"/>
      <c r="AZ39" s="392"/>
      <c r="BA39" s="392"/>
      <c r="BB39" s="392"/>
      <c r="BC39" s="392"/>
      <c r="BD39" s="392"/>
      <c r="BE39" s="392"/>
      <c r="BF39" s="392"/>
      <c r="BG39" s="392"/>
      <c r="BH39" s="392"/>
      <c r="BI39" s="392"/>
      <c r="BJ39" s="392"/>
      <c r="BK39" s="392"/>
      <c r="BL39" s="392"/>
      <c r="BM39" s="392"/>
      <c r="BN39" s="392"/>
      <c r="BO39" s="392"/>
      <c r="BP39" s="392"/>
      <c r="BQ39" s="392"/>
      <c r="BR39" s="392"/>
      <c r="BS39" s="392"/>
      <c r="BT39" s="392"/>
      <c r="BU39" s="392"/>
      <c r="BV39" s="392"/>
      <c r="BW39" s="392"/>
      <c r="BX39" s="392"/>
      <c r="BY39" s="392"/>
      <c r="BZ39" s="392"/>
      <c r="CA39" s="392"/>
      <c r="CB39" s="392"/>
      <c r="CC39" s="392"/>
      <c r="CD39" s="392"/>
      <c r="CE39" s="392"/>
      <c r="CF39" s="392"/>
      <c r="CG39" s="392"/>
      <c r="CH39" s="392"/>
      <c r="CI39" s="392"/>
      <c r="CJ39" s="392"/>
      <c r="CK39" s="392"/>
      <c r="CL39" s="392"/>
      <c r="CM39" s="392"/>
      <c r="CN39" s="392"/>
      <c r="CO39" s="392"/>
      <c r="CP39" s="392"/>
      <c r="CQ39" s="392"/>
      <c r="CR39" s="392"/>
      <c r="CS39" s="392"/>
      <c r="CT39" s="392"/>
      <c r="CU39" s="392"/>
      <c r="CV39" s="392"/>
      <c r="CW39" s="392"/>
      <c r="CX39" s="392"/>
      <c r="CY39" s="392"/>
      <c r="CZ39" s="392"/>
      <c r="DA39" s="392"/>
      <c r="DB39" s="392"/>
      <c r="DC39" s="392"/>
      <c r="DD39" s="391"/>
    </row>
    <row r="40" spans="2:109" ht="13.5" x14ac:dyDescent="0.15">
      <c r="B40" s="408"/>
      <c r="DD40" s="408"/>
      <c r="DE40" s="387"/>
    </row>
    <row r="41" spans="2:109" ht="17.25" x14ac:dyDescent="0.15">
      <c r="B41" s="418" t="s">
        <v>607</v>
      </c>
      <c r="C41" s="417"/>
      <c r="D41" s="417"/>
      <c r="E41" s="417"/>
      <c r="F41" s="417"/>
      <c r="G41" s="417"/>
      <c r="H41" s="417"/>
      <c r="I41" s="417"/>
      <c r="J41" s="417"/>
      <c r="K41" s="417"/>
      <c r="L41" s="417"/>
      <c r="M41" s="417"/>
      <c r="N41" s="417"/>
      <c r="O41" s="417"/>
      <c r="P41" s="417"/>
      <c r="Q41" s="417"/>
      <c r="R41" s="417"/>
      <c r="S41" s="417"/>
      <c r="T41" s="417"/>
      <c r="U41" s="417"/>
      <c r="V41" s="417"/>
      <c r="W41" s="417"/>
      <c r="X41" s="417"/>
      <c r="Y41" s="417"/>
      <c r="Z41" s="417"/>
      <c r="AA41" s="417"/>
      <c r="AB41" s="417"/>
      <c r="AC41" s="417"/>
      <c r="AD41" s="417"/>
      <c r="AE41" s="417"/>
      <c r="AF41" s="417"/>
      <c r="AG41" s="417"/>
      <c r="AH41" s="417"/>
      <c r="AI41" s="417"/>
      <c r="AJ41" s="417"/>
      <c r="AK41" s="417"/>
      <c r="AL41" s="417"/>
      <c r="AM41" s="417"/>
      <c r="AN41" s="417"/>
      <c r="AO41" s="417"/>
      <c r="AP41" s="417"/>
      <c r="AQ41" s="417"/>
      <c r="AR41" s="417"/>
      <c r="AS41" s="417"/>
      <c r="AT41" s="417"/>
      <c r="AU41" s="417"/>
      <c r="AV41" s="417"/>
      <c r="AW41" s="417"/>
      <c r="AX41" s="417"/>
      <c r="AY41" s="417"/>
      <c r="AZ41" s="417"/>
      <c r="BA41" s="417"/>
      <c r="BB41" s="417"/>
      <c r="BC41" s="417"/>
      <c r="BD41" s="417"/>
      <c r="BE41" s="417"/>
      <c r="BF41" s="417"/>
      <c r="BG41" s="417"/>
      <c r="BH41" s="417"/>
      <c r="BI41" s="417"/>
      <c r="BJ41" s="417"/>
      <c r="BK41" s="417"/>
      <c r="BL41" s="417"/>
      <c r="BM41" s="417"/>
      <c r="BN41" s="417"/>
      <c r="BO41" s="417"/>
      <c r="BP41" s="417"/>
      <c r="BQ41" s="417"/>
      <c r="BR41" s="417"/>
      <c r="BS41" s="417"/>
      <c r="BT41" s="417"/>
      <c r="BU41" s="417"/>
      <c r="BV41" s="417"/>
      <c r="BW41" s="417"/>
      <c r="BX41" s="417"/>
      <c r="BY41" s="417"/>
      <c r="BZ41" s="417"/>
      <c r="CA41" s="417"/>
      <c r="CB41" s="417"/>
      <c r="CC41" s="417"/>
      <c r="CD41" s="417"/>
      <c r="CE41" s="417"/>
      <c r="CF41" s="417"/>
      <c r="CG41" s="417"/>
      <c r="CH41" s="417"/>
      <c r="CI41" s="417"/>
      <c r="CJ41" s="417"/>
      <c r="CK41" s="417"/>
      <c r="CL41" s="417"/>
      <c r="CM41" s="417"/>
      <c r="CN41" s="417"/>
      <c r="CO41" s="417"/>
      <c r="CP41" s="417"/>
      <c r="CQ41" s="417"/>
      <c r="CR41" s="417"/>
      <c r="CS41" s="417"/>
      <c r="CT41" s="417"/>
      <c r="CU41" s="417"/>
      <c r="CV41" s="417"/>
      <c r="CW41" s="417"/>
      <c r="CX41" s="417"/>
      <c r="CY41" s="417"/>
      <c r="CZ41" s="417"/>
      <c r="DA41" s="417"/>
      <c r="DB41" s="417"/>
      <c r="DC41" s="417"/>
      <c r="DD41" s="416"/>
    </row>
    <row r="42" spans="2:109" ht="13.5" x14ac:dyDescent="0.15">
      <c r="B42" s="388"/>
      <c r="G42" s="404"/>
      <c r="I42" s="403"/>
      <c r="J42" s="403"/>
      <c r="K42" s="403"/>
      <c r="AM42" s="404"/>
      <c r="AN42" s="404" t="s">
        <v>603</v>
      </c>
      <c r="AP42" s="403"/>
      <c r="AQ42" s="403"/>
      <c r="AR42" s="403"/>
      <c r="AY42" s="404"/>
      <c r="BA42" s="403"/>
      <c r="BB42" s="403"/>
      <c r="BC42" s="403"/>
      <c r="BK42" s="404"/>
      <c r="BM42" s="403"/>
      <c r="BN42" s="403"/>
      <c r="BO42" s="403"/>
      <c r="BW42" s="404"/>
      <c r="BY42" s="403"/>
      <c r="BZ42" s="403"/>
      <c r="CA42" s="403"/>
      <c r="CI42" s="404"/>
      <c r="CK42" s="403"/>
      <c r="CL42" s="403"/>
      <c r="CM42" s="403"/>
      <c r="CU42" s="404"/>
      <c r="CW42" s="403"/>
      <c r="CX42" s="403"/>
      <c r="CY42" s="403"/>
    </row>
    <row r="43" spans="2:109" ht="13.5" customHeight="1" x14ac:dyDescent="0.15">
      <c r="B43" s="388"/>
      <c r="AN43" s="1312" t="s">
        <v>606</v>
      </c>
      <c r="AO43" s="1313"/>
      <c r="AP43" s="1313"/>
      <c r="AQ43" s="1313"/>
      <c r="AR43" s="1313"/>
      <c r="AS43" s="1313"/>
      <c r="AT43" s="1313"/>
      <c r="AU43" s="1313"/>
      <c r="AV43" s="1313"/>
      <c r="AW43" s="1313"/>
      <c r="AX43" s="1313"/>
      <c r="AY43" s="1313"/>
      <c r="AZ43" s="1313"/>
      <c r="BA43" s="1313"/>
      <c r="BB43" s="1313"/>
      <c r="BC43" s="1313"/>
      <c r="BD43" s="1313"/>
      <c r="BE43" s="1313"/>
      <c r="BF43" s="1313"/>
      <c r="BG43" s="1313"/>
      <c r="BH43" s="1313"/>
      <c r="BI43" s="1313"/>
      <c r="BJ43" s="1313"/>
      <c r="BK43" s="1313"/>
      <c r="BL43" s="1313"/>
      <c r="BM43" s="1313"/>
      <c r="BN43" s="1313"/>
      <c r="BO43" s="1313"/>
      <c r="BP43" s="1313"/>
      <c r="BQ43" s="1313"/>
      <c r="BR43" s="1313"/>
      <c r="BS43" s="1313"/>
      <c r="BT43" s="1313"/>
      <c r="BU43" s="1313"/>
      <c r="BV43" s="1313"/>
      <c r="BW43" s="1313"/>
      <c r="BX43" s="1313"/>
      <c r="BY43" s="1313"/>
      <c r="BZ43" s="1313"/>
      <c r="CA43" s="1313"/>
      <c r="CB43" s="1313"/>
      <c r="CC43" s="1313"/>
      <c r="CD43" s="1313"/>
      <c r="CE43" s="1313"/>
      <c r="CF43" s="1313"/>
      <c r="CG43" s="1313"/>
      <c r="CH43" s="1313"/>
      <c r="CI43" s="1313"/>
      <c r="CJ43" s="1313"/>
      <c r="CK43" s="1313"/>
      <c r="CL43" s="1313"/>
      <c r="CM43" s="1313"/>
      <c r="CN43" s="1313"/>
      <c r="CO43" s="1313"/>
      <c r="CP43" s="1313"/>
      <c r="CQ43" s="1313"/>
      <c r="CR43" s="1313"/>
      <c r="CS43" s="1313"/>
      <c r="CT43" s="1313"/>
      <c r="CU43" s="1313"/>
      <c r="CV43" s="1313"/>
      <c r="CW43" s="1313"/>
      <c r="CX43" s="1313"/>
      <c r="CY43" s="1313"/>
      <c r="CZ43" s="1313"/>
      <c r="DA43" s="1313"/>
      <c r="DB43" s="1313"/>
      <c r="DC43" s="1314"/>
    </row>
    <row r="44" spans="2:109" ht="13.5" x14ac:dyDescent="0.15">
      <c r="B44" s="388"/>
      <c r="AN44" s="1315"/>
      <c r="AO44" s="1316"/>
      <c r="AP44" s="1316"/>
      <c r="AQ44" s="1316"/>
      <c r="AR44" s="1316"/>
      <c r="AS44" s="1316"/>
      <c r="AT44" s="1316"/>
      <c r="AU44" s="1316"/>
      <c r="AV44" s="1316"/>
      <c r="AW44" s="1316"/>
      <c r="AX44" s="1316"/>
      <c r="AY44" s="1316"/>
      <c r="AZ44" s="1316"/>
      <c r="BA44" s="1316"/>
      <c r="BB44" s="1316"/>
      <c r="BC44" s="1316"/>
      <c r="BD44" s="1316"/>
      <c r="BE44" s="1316"/>
      <c r="BF44" s="1316"/>
      <c r="BG44" s="1316"/>
      <c r="BH44" s="1316"/>
      <c r="BI44" s="1316"/>
      <c r="BJ44" s="1316"/>
      <c r="BK44" s="1316"/>
      <c r="BL44" s="1316"/>
      <c r="BM44" s="1316"/>
      <c r="BN44" s="1316"/>
      <c r="BO44" s="1316"/>
      <c r="BP44" s="1316"/>
      <c r="BQ44" s="1316"/>
      <c r="BR44" s="1316"/>
      <c r="BS44" s="1316"/>
      <c r="BT44" s="1316"/>
      <c r="BU44" s="1316"/>
      <c r="BV44" s="1316"/>
      <c r="BW44" s="1316"/>
      <c r="BX44" s="1316"/>
      <c r="BY44" s="1316"/>
      <c r="BZ44" s="1316"/>
      <c r="CA44" s="1316"/>
      <c r="CB44" s="1316"/>
      <c r="CC44" s="1316"/>
      <c r="CD44" s="1316"/>
      <c r="CE44" s="1316"/>
      <c r="CF44" s="1316"/>
      <c r="CG44" s="1316"/>
      <c r="CH44" s="1316"/>
      <c r="CI44" s="1316"/>
      <c r="CJ44" s="1316"/>
      <c r="CK44" s="1316"/>
      <c r="CL44" s="1316"/>
      <c r="CM44" s="1316"/>
      <c r="CN44" s="1316"/>
      <c r="CO44" s="1316"/>
      <c r="CP44" s="1316"/>
      <c r="CQ44" s="1316"/>
      <c r="CR44" s="1316"/>
      <c r="CS44" s="1316"/>
      <c r="CT44" s="1316"/>
      <c r="CU44" s="1316"/>
      <c r="CV44" s="1316"/>
      <c r="CW44" s="1316"/>
      <c r="CX44" s="1316"/>
      <c r="CY44" s="1316"/>
      <c r="CZ44" s="1316"/>
      <c r="DA44" s="1316"/>
      <c r="DB44" s="1316"/>
      <c r="DC44" s="1317"/>
    </row>
    <row r="45" spans="2:109" ht="13.5" x14ac:dyDescent="0.15">
      <c r="B45" s="388"/>
      <c r="AN45" s="1315"/>
      <c r="AO45" s="1316"/>
      <c r="AP45" s="1316"/>
      <c r="AQ45" s="1316"/>
      <c r="AR45" s="1316"/>
      <c r="AS45" s="1316"/>
      <c r="AT45" s="1316"/>
      <c r="AU45" s="1316"/>
      <c r="AV45" s="1316"/>
      <c r="AW45" s="1316"/>
      <c r="AX45" s="1316"/>
      <c r="AY45" s="1316"/>
      <c r="AZ45" s="1316"/>
      <c r="BA45" s="1316"/>
      <c r="BB45" s="1316"/>
      <c r="BC45" s="1316"/>
      <c r="BD45" s="1316"/>
      <c r="BE45" s="1316"/>
      <c r="BF45" s="1316"/>
      <c r="BG45" s="1316"/>
      <c r="BH45" s="1316"/>
      <c r="BI45" s="1316"/>
      <c r="BJ45" s="1316"/>
      <c r="BK45" s="1316"/>
      <c r="BL45" s="1316"/>
      <c r="BM45" s="1316"/>
      <c r="BN45" s="1316"/>
      <c r="BO45" s="1316"/>
      <c r="BP45" s="1316"/>
      <c r="BQ45" s="1316"/>
      <c r="BR45" s="1316"/>
      <c r="BS45" s="1316"/>
      <c r="BT45" s="1316"/>
      <c r="BU45" s="1316"/>
      <c r="BV45" s="1316"/>
      <c r="BW45" s="1316"/>
      <c r="BX45" s="1316"/>
      <c r="BY45" s="1316"/>
      <c r="BZ45" s="1316"/>
      <c r="CA45" s="1316"/>
      <c r="CB45" s="1316"/>
      <c r="CC45" s="1316"/>
      <c r="CD45" s="1316"/>
      <c r="CE45" s="1316"/>
      <c r="CF45" s="1316"/>
      <c r="CG45" s="1316"/>
      <c r="CH45" s="1316"/>
      <c r="CI45" s="1316"/>
      <c r="CJ45" s="1316"/>
      <c r="CK45" s="1316"/>
      <c r="CL45" s="1316"/>
      <c r="CM45" s="1316"/>
      <c r="CN45" s="1316"/>
      <c r="CO45" s="1316"/>
      <c r="CP45" s="1316"/>
      <c r="CQ45" s="1316"/>
      <c r="CR45" s="1316"/>
      <c r="CS45" s="1316"/>
      <c r="CT45" s="1316"/>
      <c r="CU45" s="1316"/>
      <c r="CV45" s="1316"/>
      <c r="CW45" s="1316"/>
      <c r="CX45" s="1316"/>
      <c r="CY45" s="1316"/>
      <c r="CZ45" s="1316"/>
      <c r="DA45" s="1316"/>
      <c r="DB45" s="1316"/>
      <c r="DC45" s="1317"/>
    </row>
    <row r="46" spans="2:109" ht="13.5" x14ac:dyDescent="0.15">
      <c r="B46" s="388"/>
      <c r="AN46" s="1315"/>
      <c r="AO46" s="1316"/>
      <c r="AP46" s="1316"/>
      <c r="AQ46" s="1316"/>
      <c r="AR46" s="1316"/>
      <c r="AS46" s="1316"/>
      <c r="AT46" s="1316"/>
      <c r="AU46" s="1316"/>
      <c r="AV46" s="1316"/>
      <c r="AW46" s="1316"/>
      <c r="AX46" s="1316"/>
      <c r="AY46" s="1316"/>
      <c r="AZ46" s="1316"/>
      <c r="BA46" s="1316"/>
      <c r="BB46" s="1316"/>
      <c r="BC46" s="1316"/>
      <c r="BD46" s="1316"/>
      <c r="BE46" s="1316"/>
      <c r="BF46" s="1316"/>
      <c r="BG46" s="1316"/>
      <c r="BH46" s="1316"/>
      <c r="BI46" s="1316"/>
      <c r="BJ46" s="1316"/>
      <c r="BK46" s="1316"/>
      <c r="BL46" s="1316"/>
      <c r="BM46" s="1316"/>
      <c r="BN46" s="1316"/>
      <c r="BO46" s="1316"/>
      <c r="BP46" s="1316"/>
      <c r="BQ46" s="1316"/>
      <c r="BR46" s="1316"/>
      <c r="BS46" s="1316"/>
      <c r="BT46" s="1316"/>
      <c r="BU46" s="1316"/>
      <c r="BV46" s="1316"/>
      <c r="BW46" s="1316"/>
      <c r="BX46" s="1316"/>
      <c r="BY46" s="1316"/>
      <c r="BZ46" s="1316"/>
      <c r="CA46" s="1316"/>
      <c r="CB46" s="1316"/>
      <c r="CC46" s="1316"/>
      <c r="CD46" s="1316"/>
      <c r="CE46" s="1316"/>
      <c r="CF46" s="1316"/>
      <c r="CG46" s="1316"/>
      <c r="CH46" s="1316"/>
      <c r="CI46" s="1316"/>
      <c r="CJ46" s="1316"/>
      <c r="CK46" s="1316"/>
      <c r="CL46" s="1316"/>
      <c r="CM46" s="1316"/>
      <c r="CN46" s="1316"/>
      <c r="CO46" s="1316"/>
      <c r="CP46" s="1316"/>
      <c r="CQ46" s="1316"/>
      <c r="CR46" s="1316"/>
      <c r="CS46" s="1316"/>
      <c r="CT46" s="1316"/>
      <c r="CU46" s="1316"/>
      <c r="CV46" s="1316"/>
      <c r="CW46" s="1316"/>
      <c r="CX46" s="1316"/>
      <c r="CY46" s="1316"/>
      <c r="CZ46" s="1316"/>
      <c r="DA46" s="1316"/>
      <c r="DB46" s="1316"/>
      <c r="DC46" s="1317"/>
    </row>
    <row r="47" spans="2:109" ht="13.5" x14ac:dyDescent="0.15">
      <c r="B47" s="388"/>
      <c r="AN47" s="1318"/>
      <c r="AO47" s="1319"/>
      <c r="AP47" s="1319"/>
      <c r="AQ47" s="1319"/>
      <c r="AR47" s="1319"/>
      <c r="AS47" s="1319"/>
      <c r="AT47" s="1319"/>
      <c r="AU47" s="1319"/>
      <c r="AV47" s="1319"/>
      <c r="AW47" s="1319"/>
      <c r="AX47" s="1319"/>
      <c r="AY47" s="1319"/>
      <c r="AZ47" s="1319"/>
      <c r="BA47" s="1319"/>
      <c r="BB47" s="1319"/>
      <c r="BC47" s="1319"/>
      <c r="BD47" s="1319"/>
      <c r="BE47" s="1319"/>
      <c r="BF47" s="1319"/>
      <c r="BG47" s="1319"/>
      <c r="BH47" s="1319"/>
      <c r="BI47" s="1319"/>
      <c r="BJ47" s="1319"/>
      <c r="BK47" s="1319"/>
      <c r="BL47" s="1319"/>
      <c r="BM47" s="1319"/>
      <c r="BN47" s="1319"/>
      <c r="BO47" s="1319"/>
      <c r="BP47" s="1319"/>
      <c r="BQ47" s="1319"/>
      <c r="BR47" s="1319"/>
      <c r="BS47" s="1319"/>
      <c r="BT47" s="1319"/>
      <c r="BU47" s="1319"/>
      <c r="BV47" s="1319"/>
      <c r="BW47" s="1319"/>
      <c r="BX47" s="1319"/>
      <c r="BY47" s="1319"/>
      <c r="BZ47" s="1319"/>
      <c r="CA47" s="1319"/>
      <c r="CB47" s="1319"/>
      <c r="CC47" s="1319"/>
      <c r="CD47" s="1319"/>
      <c r="CE47" s="1319"/>
      <c r="CF47" s="1319"/>
      <c r="CG47" s="1319"/>
      <c r="CH47" s="1319"/>
      <c r="CI47" s="1319"/>
      <c r="CJ47" s="1319"/>
      <c r="CK47" s="1319"/>
      <c r="CL47" s="1319"/>
      <c r="CM47" s="1319"/>
      <c r="CN47" s="1319"/>
      <c r="CO47" s="1319"/>
      <c r="CP47" s="1319"/>
      <c r="CQ47" s="1319"/>
      <c r="CR47" s="1319"/>
      <c r="CS47" s="1319"/>
      <c r="CT47" s="1319"/>
      <c r="CU47" s="1319"/>
      <c r="CV47" s="1319"/>
      <c r="CW47" s="1319"/>
      <c r="CX47" s="1319"/>
      <c r="CY47" s="1319"/>
      <c r="CZ47" s="1319"/>
      <c r="DA47" s="1319"/>
      <c r="DB47" s="1319"/>
      <c r="DC47" s="1320"/>
    </row>
    <row r="48" spans="2:109" ht="13.5" x14ac:dyDescent="0.15">
      <c r="B48" s="388"/>
      <c r="H48" s="395"/>
      <c r="I48" s="395"/>
      <c r="J48" s="395"/>
      <c r="AN48" s="395"/>
      <c r="AO48" s="395"/>
      <c r="AP48" s="395"/>
      <c r="AZ48" s="395"/>
      <c r="BA48" s="395"/>
      <c r="BB48" s="395"/>
      <c r="BL48" s="395"/>
      <c r="BM48" s="395"/>
      <c r="BN48" s="395"/>
      <c r="BX48" s="395"/>
      <c r="BY48" s="395"/>
      <c r="BZ48" s="395"/>
      <c r="CJ48" s="395"/>
      <c r="CK48" s="395"/>
      <c r="CL48" s="395"/>
      <c r="CV48" s="395"/>
      <c r="CW48" s="395"/>
      <c r="CX48" s="395"/>
    </row>
    <row r="49" spans="1:109" ht="13.5" x14ac:dyDescent="0.15">
      <c r="B49" s="388"/>
      <c r="AN49" s="387" t="s">
        <v>601</v>
      </c>
    </row>
    <row r="50" spans="1:109" ht="13.5" x14ac:dyDescent="0.15">
      <c r="B50" s="388"/>
      <c r="G50" s="1321"/>
      <c r="H50" s="1321"/>
      <c r="I50" s="1321"/>
      <c r="J50" s="1321"/>
      <c r="K50" s="397"/>
      <c r="L50" s="397"/>
      <c r="M50" s="396"/>
      <c r="N50" s="396"/>
      <c r="AN50" s="1322"/>
      <c r="AO50" s="1323"/>
      <c r="AP50" s="1323"/>
      <c r="AQ50" s="1323"/>
      <c r="AR50" s="1323"/>
      <c r="AS50" s="1323"/>
      <c r="AT50" s="1323"/>
      <c r="AU50" s="1323"/>
      <c r="AV50" s="1323"/>
      <c r="AW50" s="1323"/>
      <c r="AX50" s="1323"/>
      <c r="AY50" s="1323"/>
      <c r="AZ50" s="1323"/>
      <c r="BA50" s="1323"/>
      <c r="BB50" s="1323"/>
      <c r="BC50" s="1323"/>
      <c r="BD50" s="1323"/>
      <c r="BE50" s="1323"/>
      <c r="BF50" s="1323"/>
      <c r="BG50" s="1323"/>
      <c r="BH50" s="1323"/>
      <c r="BI50" s="1323"/>
      <c r="BJ50" s="1323"/>
      <c r="BK50" s="1323"/>
      <c r="BL50" s="1323"/>
      <c r="BM50" s="1323"/>
      <c r="BN50" s="1323"/>
      <c r="BO50" s="1324"/>
      <c r="BP50" s="1325" t="s">
        <v>550</v>
      </c>
      <c r="BQ50" s="1325"/>
      <c r="BR50" s="1325"/>
      <c r="BS50" s="1325"/>
      <c r="BT50" s="1325"/>
      <c r="BU50" s="1325"/>
      <c r="BV50" s="1325"/>
      <c r="BW50" s="1325"/>
      <c r="BX50" s="1325" t="s">
        <v>551</v>
      </c>
      <c r="BY50" s="1325"/>
      <c r="BZ50" s="1325"/>
      <c r="CA50" s="1325"/>
      <c r="CB50" s="1325"/>
      <c r="CC50" s="1325"/>
      <c r="CD50" s="1325"/>
      <c r="CE50" s="1325"/>
      <c r="CF50" s="1325" t="s">
        <v>552</v>
      </c>
      <c r="CG50" s="1325"/>
      <c r="CH50" s="1325"/>
      <c r="CI50" s="1325"/>
      <c r="CJ50" s="1325"/>
      <c r="CK50" s="1325"/>
      <c r="CL50" s="1325"/>
      <c r="CM50" s="1325"/>
      <c r="CN50" s="1325" t="s">
        <v>553</v>
      </c>
      <c r="CO50" s="1325"/>
      <c r="CP50" s="1325"/>
      <c r="CQ50" s="1325"/>
      <c r="CR50" s="1325"/>
      <c r="CS50" s="1325"/>
      <c r="CT50" s="1325"/>
      <c r="CU50" s="1325"/>
      <c r="CV50" s="1325" t="s">
        <v>554</v>
      </c>
      <c r="CW50" s="1325"/>
      <c r="CX50" s="1325"/>
      <c r="CY50" s="1325"/>
      <c r="CZ50" s="1325"/>
      <c r="DA50" s="1325"/>
      <c r="DB50" s="1325"/>
      <c r="DC50" s="1325"/>
    </row>
    <row r="51" spans="1:109" ht="13.5" customHeight="1" x14ac:dyDescent="0.15">
      <c r="B51" s="388"/>
      <c r="G51" s="1311"/>
      <c r="H51" s="1311"/>
      <c r="I51" s="1329"/>
      <c r="J51" s="1329"/>
      <c r="K51" s="1326"/>
      <c r="L51" s="1326"/>
      <c r="M51" s="1326"/>
      <c r="N51" s="1326"/>
      <c r="AM51" s="395"/>
      <c r="AN51" s="1327" t="s">
        <v>600</v>
      </c>
      <c r="AO51" s="1327"/>
      <c r="AP51" s="1327"/>
      <c r="AQ51" s="1327"/>
      <c r="AR51" s="1327"/>
      <c r="AS51" s="1327"/>
      <c r="AT51" s="1327"/>
      <c r="AU51" s="1327"/>
      <c r="AV51" s="1327"/>
      <c r="AW51" s="1327"/>
      <c r="AX51" s="1327"/>
      <c r="AY51" s="1327"/>
      <c r="AZ51" s="1327"/>
      <c r="BA51" s="1327"/>
      <c r="BB51" s="1327" t="s">
        <v>598</v>
      </c>
      <c r="BC51" s="1327"/>
      <c r="BD51" s="1327"/>
      <c r="BE51" s="1327"/>
      <c r="BF51" s="1327"/>
      <c r="BG51" s="1327"/>
      <c r="BH51" s="1327"/>
      <c r="BI51" s="1327"/>
      <c r="BJ51" s="1327"/>
      <c r="BK51" s="1327"/>
      <c r="BL51" s="1327"/>
      <c r="BM51" s="1327"/>
      <c r="BN51" s="1327"/>
      <c r="BO51" s="1327"/>
      <c r="BP51" s="1310">
        <v>56.4</v>
      </c>
      <c r="BQ51" s="1310"/>
      <c r="BR51" s="1310"/>
      <c r="BS51" s="1310"/>
      <c r="BT51" s="1310"/>
      <c r="BU51" s="1310"/>
      <c r="BV51" s="1310"/>
      <c r="BW51" s="1310"/>
      <c r="BX51" s="1310">
        <v>59.5</v>
      </c>
      <c r="BY51" s="1310"/>
      <c r="BZ51" s="1310"/>
      <c r="CA51" s="1310"/>
      <c r="CB51" s="1310"/>
      <c r="CC51" s="1310"/>
      <c r="CD51" s="1310"/>
      <c r="CE51" s="1310"/>
      <c r="CF51" s="1310">
        <v>83.4</v>
      </c>
      <c r="CG51" s="1310"/>
      <c r="CH51" s="1310"/>
      <c r="CI51" s="1310"/>
      <c r="CJ51" s="1310"/>
      <c r="CK51" s="1310"/>
      <c r="CL51" s="1310"/>
      <c r="CM51" s="1310"/>
      <c r="CN51" s="1310">
        <v>46.6</v>
      </c>
      <c r="CO51" s="1310"/>
      <c r="CP51" s="1310"/>
      <c r="CQ51" s="1310"/>
      <c r="CR51" s="1310"/>
      <c r="CS51" s="1310"/>
      <c r="CT51" s="1310"/>
      <c r="CU51" s="1310"/>
      <c r="CV51" s="1310">
        <v>45.9</v>
      </c>
      <c r="CW51" s="1310"/>
      <c r="CX51" s="1310"/>
      <c r="CY51" s="1310"/>
      <c r="CZ51" s="1310"/>
      <c r="DA51" s="1310"/>
      <c r="DB51" s="1310"/>
      <c r="DC51" s="1310"/>
    </row>
    <row r="52" spans="1:109" ht="13.5" x14ac:dyDescent="0.15">
      <c r="B52" s="388"/>
      <c r="G52" s="1311"/>
      <c r="H52" s="1311"/>
      <c r="I52" s="1329"/>
      <c r="J52" s="1329"/>
      <c r="K52" s="1326"/>
      <c r="L52" s="1326"/>
      <c r="M52" s="1326"/>
      <c r="N52" s="1326"/>
      <c r="AM52" s="395"/>
      <c r="AN52" s="1327"/>
      <c r="AO52" s="1327"/>
      <c r="AP52" s="1327"/>
      <c r="AQ52" s="1327"/>
      <c r="AR52" s="1327"/>
      <c r="AS52" s="1327"/>
      <c r="AT52" s="1327"/>
      <c r="AU52" s="1327"/>
      <c r="AV52" s="1327"/>
      <c r="AW52" s="1327"/>
      <c r="AX52" s="1327"/>
      <c r="AY52" s="1327"/>
      <c r="AZ52" s="1327"/>
      <c r="BA52" s="1327"/>
      <c r="BB52" s="1327"/>
      <c r="BC52" s="1327"/>
      <c r="BD52" s="1327"/>
      <c r="BE52" s="1327"/>
      <c r="BF52" s="1327"/>
      <c r="BG52" s="1327"/>
      <c r="BH52" s="1327"/>
      <c r="BI52" s="1327"/>
      <c r="BJ52" s="1327"/>
      <c r="BK52" s="1327"/>
      <c r="BL52" s="1327"/>
      <c r="BM52" s="1327"/>
      <c r="BN52" s="1327"/>
      <c r="BO52" s="1327"/>
      <c r="BP52" s="1310"/>
      <c r="BQ52" s="1310"/>
      <c r="BR52" s="1310"/>
      <c r="BS52" s="1310"/>
      <c r="BT52" s="1310"/>
      <c r="BU52" s="1310"/>
      <c r="BV52" s="1310"/>
      <c r="BW52" s="1310"/>
      <c r="BX52" s="1310"/>
      <c r="BY52" s="1310"/>
      <c r="BZ52" s="1310"/>
      <c r="CA52" s="1310"/>
      <c r="CB52" s="1310"/>
      <c r="CC52" s="1310"/>
      <c r="CD52" s="1310"/>
      <c r="CE52" s="1310"/>
      <c r="CF52" s="1310"/>
      <c r="CG52" s="1310"/>
      <c r="CH52" s="1310"/>
      <c r="CI52" s="1310"/>
      <c r="CJ52" s="1310"/>
      <c r="CK52" s="1310"/>
      <c r="CL52" s="1310"/>
      <c r="CM52" s="1310"/>
      <c r="CN52" s="1310"/>
      <c r="CO52" s="1310"/>
      <c r="CP52" s="1310"/>
      <c r="CQ52" s="1310"/>
      <c r="CR52" s="1310"/>
      <c r="CS52" s="1310"/>
      <c r="CT52" s="1310"/>
      <c r="CU52" s="1310"/>
      <c r="CV52" s="1310"/>
      <c r="CW52" s="1310"/>
      <c r="CX52" s="1310"/>
      <c r="CY52" s="1310"/>
      <c r="CZ52" s="1310"/>
      <c r="DA52" s="1310"/>
      <c r="DB52" s="1310"/>
      <c r="DC52" s="1310"/>
    </row>
    <row r="53" spans="1:109" ht="13.5" x14ac:dyDescent="0.15">
      <c r="A53" s="403"/>
      <c r="B53" s="388"/>
      <c r="G53" s="1311"/>
      <c r="H53" s="1311"/>
      <c r="I53" s="1321"/>
      <c r="J53" s="1321"/>
      <c r="K53" s="1326"/>
      <c r="L53" s="1326"/>
      <c r="M53" s="1326"/>
      <c r="N53" s="1326"/>
      <c r="AM53" s="395"/>
      <c r="AN53" s="1327"/>
      <c r="AO53" s="1327"/>
      <c r="AP53" s="1327"/>
      <c r="AQ53" s="1327"/>
      <c r="AR53" s="1327"/>
      <c r="AS53" s="1327"/>
      <c r="AT53" s="1327"/>
      <c r="AU53" s="1327"/>
      <c r="AV53" s="1327"/>
      <c r="AW53" s="1327"/>
      <c r="AX53" s="1327"/>
      <c r="AY53" s="1327"/>
      <c r="AZ53" s="1327"/>
      <c r="BA53" s="1327"/>
      <c r="BB53" s="1327" t="s">
        <v>605</v>
      </c>
      <c r="BC53" s="1327"/>
      <c r="BD53" s="1327"/>
      <c r="BE53" s="1327"/>
      <c r="BF53" s="1327"/>
      <c r="BG53" s="1327"/>
      <c r="BH53" s="1327"/>
      <c r="BI53" s="1327"/>
      <c r="BJ53" s="1327"/>
      <c r="BK53" s="1327"/>
      <c r="BL53" s="1327"/>
      <c r="BM53" s="1327"/>
      <c r="BN53" s="1327"/>
      <c r="BO53" s="1327"/>
      <c r="BP53" s="1310">
        <v>49.5</v>
      </c>
      <c r="BQ53" s="1310"/>
      <c r="BR53" s="1310"/>
      <c r="BS53" s="1310"/>
      <c r="BT53" s="1310"/>
      <c r="BU53" s="1310"/>
      <c r="BV53" s="1310"/>
      <c r="BW53" s="1310"/>
      <c r="BX53" s="1310">
        <v>49.2</v>
      </c>
      <c r="BY53" s="1310"/>
      <c r="BZ53" s="1310"/>
      <c r="CA53" s="1310"/>
      <c r="CB53" s="1310"/>
      <c r="CC53" s="1310"/>
      <c r="CD53" s="1310"/>
      <c r="CE53" s="1310"/>
      <c r="CF53" s="1310">
        <v>52.6</v>
      </c>
      <c r="CG53" s="1310"/>
      <c r="CH53" s="1310"/>
      <c r="CI53" s="1310"/>
      <c r="CJ53" s="1310"/>
      <c r="CK53" s="1310"/>
      <c r="CL53" s="1310"/>
      <c r="CM53" s="1310"/>
      <c r="CN53" s="1310">
        <v>54.7</v>
      </c>
      <c r="CO53" s="1310"/>
      <c r="CP53" s="1310"/>
      <c r="CQ53" s="1310"/>
      <c r="CR53" s="1310"/>
      <c r="CS53" s="1310"/>
      <c r="CT53" s="1310"/>
      <c r="CU53" s="1310"/>
      <c r="CV53" s="1310">
        <v>56.1</v>
      </c>
      <c r="CW53" s="1310"/>
      <c r="CX53" s="1310"/>
      <c r="CY53" s="1310"/>
      <c r="CZ53" s="1310"/>
      <c r="DA53" s="1310"/>
      <c r="DB53" s="1310"/>
      <c r="DC53" s="1310"/>
    </row>
    <row r="54" spans="1:109" ht="13.5" x14ac:dyDescent="0.15">
      <c r="A54" s="403"/>
      <c r="B54" s="388"/>
      <c r="G54" s="1311"/>
      <c r="H54" s="1311"/>
      <c r="I54" s="1321"/>
      <c r="J54" s="1321"/>
      <c r="K54" s="1326"/>
      <c r="L54" s="1326"/>
      <c r="M54" s="1326"/>
      <c r="N54" s="1326"/>
      <c r="AM54" s="395"/>
      <c r="AN54" s="1327"/>
      <c r="AO54" s="1327"/>
      <c r="AP54" s="1327"/>
      <c r="AQ54" s="1327"/>
      <c r="AR54" s="1327"/>
      <c r="AS54" s="1327"/>
      <c r="AT54" s="1327"/>
      <c r="AU54" s="1327"/>
      <c r="AV54" s="1327"/>
      <c r="AW54" s="1327"/>
      <c r="AX54" s="1327"/>
      <c r="AY54" s="1327"/>
      <c r="AZ54" s="1327"/>
      <c r="BA54" s="1327"/>
      <c r="BB54" s="1327"/>
      <c r="BC54" s="1327"/>
      <c r="BD54" s="1327"/>
      <c r="BE54" s="1327"/>
      <c r="BF54" s="1327"/>
      <c r="BG54" s="1327"/>
      <c r="BH54" s="1327"/>
      <c r="BI54" s="1327"/>
      <c r="BJ54" s="1327"/>
      <c r="BK54" s="1327"/>
      <c r="BL54" s="1327"/>
      <c r="BM54" s="1327"/>
      <c r="BN54" s="1327"/>
      <c r="BO54" s="1327"/>
      <c r="BP54" s="1310"/>
      <c r="BQ54" s="1310"/>
      <c r="BR54" s="1310"/>
      <c r="BS54" s="1310"/>
      <c r="BT54" s="1310"/>
      <c r="BU54" s="1310"/>
      <c r="BV54" s="1310"/>
      <c r="BW54" s="1310"/>
      <c r="BX54" s="1310"/>
      <c r="BY54" s="1310"/>
      <c r="BZ54" s="1310"/>
      <c r="CA54" s="1310"/>
      <c r="CB54" s="1310"/>
      <c r="CC54" s="1310"/>
      <c r="CD54" s="1310"/>
      <c r="CE54" s="1310"/>
      <c r="CF54" s="1310"/>
      <c r="CG54" s="1310"/>
      <c r="CH54" s="1310"/>
      <c r="CI54" s="1310"/>
      <c r="CJ54" s="1310"/>
      <c r="CK54" s="1310"/>
      <c r="CL54" s="1310"/>
      <c r="CM54" s="1310"/>
      <c r="CN54" s="1310"/>
      <c r="CO54" s="1310"/>
      <c r="CP54" s="1310"/>
      <c r="CQ54" s="1310"/>
      <c r="CR54" s="1310"/>
      <c r="CS54" s="1310"/>
      <c r="CT54" s="1310"/>
      <c r="CU54" s="1310"/>
      <c r="CV54" s="1310"/>
      <c r="CW54" s="1310"/>
      <c r="CX54" s="1310"/>
      <c r="CY54" s="1310"/>
      <c r="CZ54" s="1310"/>
      <c r="DA54" s="1310"/>
      <c r="DB54" s="1310"/>
      <c r="DC54" s="1310"/>
    </row>
    <row r="55" spans="1:109" ht="13.5" x14ac:dyDescent="0.15">
      <c r="A55" s="403"/>
      <c r="B55" s="388"/>
      <c r="G55" s="1321"/>
      <c r="H55" s="1321"/>
      <c r="I55" s="1321"/>
      <c r="J55" s="1321"/>
      <c r="K55" s="1326"/>
      <c r="L55" s="1326"/>
      <c r="M55" s="1326"/>
      <c r="N55" s="1326"/>
      <c r="AN55" s="1325" t="s">
        <v>599</v>
      </c>
      <c r="AO55" s="1325"/>
      <c r="AP55" s="1325"/>
      <c r="AQ55" s="1325"/>
      <c r="AR55" s="1325"/>
      <c r="AS55" s="1325"/>
      <c r="AT55" s="1325"/>
      <c r="AU55" s="1325"/>
      <c r="AV55" s="1325"/>
      <c r="AW55" s="1325"/>
      <c r="AX55" s="1325"/>
      <c r="AY55" s="1325"/>
      <c r="AZ55" s="1325"/>
      <c r="BA55" s="1325"/>
      <c r="BB55" s="1327" t="s">
        <v>598</v>
      </c>
      <c r="BC55" s="1327"/>
      <c r="BD55" s="1327"/>
      <c r="BE55" s="1327"/>
      <c r="BF55" s="1327"/>
      <c r="BG55" s="1327"/>
      <c r="BH55" s="1327"/>
      <c r="BI55" s="1327"/>
      <c r="BJ55" s="1327"/>
      <c r="BK55" s="1327"/>
      <c r="BL55" s="1327"/>
      <c r="BM55" s="1327"/>
      <c r="BN55" s="1327"/>
      <c r="BO55" s="1327"/>
      <c r="BP55" s="1310">
        <v>36.5</v>
      </c>
      <c r="BQ55" s="1310"/>
      <c r="BR55" s="1310"/>
      <c r="BS55" s="1310"/>
      <c r="BT55" s="1310"/>
      <c r="BU55" s="1310"/>
      <c r="BV55" s="1310"/>
      <c r="BW55" s="1310"/>
      <c r="BX55" s="1310">
        <v>32.9</v>
      </c>
      <c r="BY55" s="1310"/>
      <c r="BZ55" s="1310"/>
      <c r="CA55" s="1310"/>
      <c r="CB55" s="1310"/>
      <c r="CC55" s="1310"/>
      <c r="CD55" s="1310"/>
      <c r="CE55" s="1310"/>
      <c r="CF55" s="1310">
        <v>28.5</v>
      </c>
      <c r="CG55" s="1310"/>
      <c r="CH55" s="1310"/>
      <c r="CI55" s="1310"/>
      <c r="CJ55" s="1310"/>
      <c r="CK55" s="1310"/>
      <c r="CL55" s="1310"/>
      <c r="CM55" s="1310"/>
      <c r="CN55" s="1310">
        <v>20.5</v>
      </c>
      <c r="CO55" s="1310"/>
      <c r="CP55" s="1310"/>
      <c r="CQ55" s="1310"/>
      <c r="CR55" s="1310"/>
      <c r="CS55" s="1310"/>
      <c r="CT55" s="1310"/>
      <c r="CU55" s="1310"/>
      <c r="CV55" s="1310">
        <v>21.4</v>
      </c>
      <c r="CW55" s="1310"/>
      <c r="CX55" s="1310"/>
      <c r="CY55" s="1310"/>
      <c r="CZ55" s="1310"/>
      <c r="DA55" s="1310"/>
      <c r="DB55" s="1310"/>
      <c r="DC55" s="1310"/>
    </row>
    <row r="56" spans="1:109" ht="13.5" x14ac:dyDescent="0.15">
      <c r="A56" s="403"/>
      <c r="B56" s="388"/>
      <c r="G56" s="1321"/>
      <c r="H56" s="1321"/>
      <c r="I56" s="1321"/>
      <c r="J56" s="1321"/>
      <c r="K56" s="1326"/>
      <c r="L56" s="1326"/>
      <c r="M56" s="1326"/>
      <c r="N56" s="1326"/>
      <c r="AN56" s="1325"/>
      <c r="AO56" s="1325"/>
      <c r="AP56" s="1325"/>
      <c r="AQ56" s="1325"/>
      <c r="AR56" s="1325"/>
      <c r="AS56" s="1325"/>
      <c r="AT56" s="1325"/>
      <c r="AU56" s="1325"/>
      <c r="AV56" s="1325"/>
      <c r="AW56" s="1325"/>
      <c r="AX56" s="1325"/>
      <c r="AY56" s="1325"/>
      <c r="AZ56" s="1325"/>
      <c r="BA56" s="1325"/>
      <c r="BB56" s="1327"/>
      <c r="BC56" s="1327"/>
      <c r="BD56" s="1327"/>
      <c r="BE56" s="1327"/>
      <c r="BF56" s="1327"/>
      <c r="BG56" s="1327"/>
      <c r="BH56" s="1327"/>
      <c r="BI56" s="1327"/>
      <c r="BJ56" s="1327"/>
      <c r="BK56" s="1327"/>
      <c r="BL56" s="1327"/>
      <c r="BM56" s="1327"/>
      <c r="BN56" s="1327"/>
      <c r="BO56" s="1327"/>
      <c r="BP56" s="1310"/>
      <c r="BQ56" s="1310"/>
      <c r="BR56" s="1310"/>
      <c r="BS56" s="1310"/>
      <c r="BT56" s="1310"/>
      <c r="BU56" s="1310"/>
      <c r="BV56" s="1310"/>
      <c r="BW56" s="1310"/>
      <c r="BX56" s="1310"/>
      <c r="BY56" s="1310"/>
      <c r="BZ56" s="1310"/>
      <c r="CA56" s="1310"/>
      <c r="CB56" s="1310"/>
      <c r="CC56" s="1310"/>
      <c r="CD56" s="1310"/>
      <c r="CE56" s="1310"/>
      <c r="CF56" s="1310"/>
      <c r="CG56" s="1310"/>
      <c r="CH56" s="1310"/>
      <c r="CI56" s="1310"/>
      <c r="CJ56" s="1310"/>
      <c r="CK56" s="1310"/>
      <c r="CL56" s="1310"/>
      <c r="CM56" s="1310"/>
      <c r="CN56" s="1310"/>
      <c r="CO56" s="1310"/>
      <c r="CP56" s="1310"/>
      <c r="CQ56" s="1310"/>
      <c r="CR56" s="1310"/>
      <c r="CS56" s="1310"/>
      <c r="CT56" s="1310"/>
      <c r="CU56" s="1310"/>
      <c r="CV56" s="1310"/>
      <c r="CW56" s="1310"/>
      <c r="CX56" s="1310"/>
      <c r="CY56" s="1310"/>
      <c r="CZ56" s="1310"/>
      <c r="DA56" s="1310"/>
      <c r="DB56" s="1310"/>
      <c r="DC56" s="1310"/>
    </row>
    <row r="57" spans="1:109" s="403" customFormat="1" ht="13.5" x14ac:dyDescent="0.15">
      <c r="B57" s="409"/>
      <c r="G57" s="1321"/>
      <c r="H57" s="1321"/>
      <c r="I57" s="1328"/>
      <c r="J57" s="1328"/>
      <c r="K57" s="1326"/>
      <c r="L57" s="1326"/>
      <c r="M57" s="1326"/>
      <c r="N57" s="1326"/>
      <c r="AM57" s="387"/>
      <c r="AN57" s="1325"/>
      <c r="AO57" s="1325"/>
      <c r="AP57" s="1325"/>
      <c r="AQ57" s="1325"/>
      <c r="AR57" s="1325"/>
      <c r="AS57" s="1325"/>
      <c r="AT57" s="1325"/>
      <c r="AU57" s="1325"/>
      <c r="AV57" s="1325"/>
      <c r="AW57" s="1325"/>
      <c r="AX57" s="1325"/>
      <c r="AY57" s="1325"/>
      <c r="AZ57" s="1325"/>
      <c r="BA57" s="1325"/>
      <c r="BB57" s="1327" t="s">
        <v>605</v>
      </c>
      <c r="BC57" s="1327"/>
      <c r="BD57" s="1327"/>
      <c r="BE57" s="1327"/>
      <c r="BF57" s="1327"/>
      <c r="BG57" s="1327"/>
      <c r="BH57" s="1327"/>
      <c r="BI57" s="1327"/>
      <c r="BJ57" s="1327"/>
      <c r="BK57" s="1327"/>
      <c r="BL57" s="1327"/>
      <c r="BM57" s="1327"/>
      <c r="BN57" s="1327"/>
      <c r="BO57" s="1327"/>
      <c r="BP57" s="1310">
        <v>54.1</v>
      </c>
      <c r="BQ57" s="1310"/>
      <c r="BR57" s="1310"/>
      <c r="BS57" s="1310"/>
      <c r="BT57" s="1310"/>
      <c r="BU57" s="1310"/>
      <c r="BV57" s="1310"/>
      <c r="BW57" s="1310"/>
      <c r="BX57" s="1310">
        <v>57</v>
      </c>
      <c r="BY57" s="1310"/>
      <c r="BZ57" s="1310"/>
      <c r="CA57" s="1310"/>
      <c r="CB57" s="1310"/>
      <c r="CC57" s="1310"/>
      <c r="CD57" s="1310"/>
      <c r="CE57" s="1310"/>
      <c r="CF57" s="1310">
        <v>59.7</v>
      </c>
      <c r="CG57" s="1310"/>
      <c r="CH57" s="1310"/>
      <c r="CI57" s="1310"/>
      <c r="CJ57" s="1310"/>
      <c r="CK57" s="1310"/>
      <c r="CL57" s="1310"/>
      <c r="CM57" s="1310"/>
      <c r="CN57" s="1310">
        <v>60</v>
      </c>
      <c r="CO57" s="1310"/>
      <c r="CP57" s="1310"/>
      <c r="CQ57" s="1310"/>
      <c r="CR57" s="1310"/>
      <c r="CS57" s="1310"/>
      <c r="CT57" s="1310"/>
      <c r="CU57" s="1310"/>
      <c r="CV57" s="1310">
        <v>60.2</v>
      </c>
      <c r="CW57" s="1310"/>
      <c r="CX57" s="1310"/>
      <c r="CY57" s="1310"/>
      <c r="CZ57" s="1310"/>
      <c r="DA57" s="1310"/>
      <c r="DB57" s="1310"/>
      <c r="DC57" s="1310"/>
      <c r="DD57" s="414"/>
      <c r="DE57" s="409"/>
    </row>
    <row r="58" spans="1:109" s="403" customFormat="1" ht="13.5" x14ac:dyDescent="0.15">
      <c r="A58" s="387"/>
      <c r="B58" s="409"/>
      <c r="G58" s="1321"/>
      <c r="H58" s="1321"/>
      <c r="I58" s="1328"/>
      <c r="J58" s="1328"/>
      <c r="K58" s="1326"/>
      <c r="L58" s="1326"/>
      <c r="M58" s="1326"/>
      <c r="N58" s="1326"/>
      <c r="AM58" s="387"/>
      <c r="AN58" s="1325"/>
      <c r="AO58" s="1325"/>
      <c r="AP58" s="1325"/>
      <c r="AQ58" s="1325"/>
      <c r="AR58" s="1325"/>
      <c r="AS58" s="1325"/>
      <c r="AT58" s="1325"/>
      <c r="AU58" s="1325"/>
      <c r="AV58" s="1325"/>
      <c r="AW58" s="1325"/>
      <c r="AX58" s="1325"/>
      <c r="AY58" s="1325"/>
      <c r="AZ58" s="1325"/>
      <c r="BA58" s="1325"/>
      <c r="BB58" s="1327"/>
      <c r="BC58" s="1327"/>
      <c r="BD58" s="1327"/>
      <c r="BE58" s="1327"/>
      <c r="BF58" s="1327"/>
      <c r="BG58" s="1327"/>
      <c r="BH58" s="1327"/>
      <c r="BI58" s="1327"/>
      <c r="BJ58" s="1327"/>
      <c r="BK58" s="1327"/>
      <c r="BL58" s="1327"/>
      <c r="BM58" s="1327"/>
      <c r="BN58" s="1327"/>
      <c r="BO58" s="1327"/>
      <c r="BP58" s="1310"/>
      <c r="BQ58" s="1310"/>
      <c r="BR58" s="1310"/>
      <c r="BS58" s="1310"/>
      <c r="BT58" s="1310"/>
      <c r="BU58" s="1310"/>
      <c r="BV58" s="1310"/>
      <c r="BW58" s="1310"/>
      <c r="BX58" s="1310"/>
      <c r="BY58" s="1310"/>
      <c r="BZ58" s="1310"/>
      <c r="CA58" s="1310"/>
      <c r="CB58" s="1310"/>
      <c r="CC58" s="1310"/>
      <c r="CD58" s="1310"/>
      <c r="CE58" s="1310"/>
      <c r="CF58" s="1310"/>
      <c r="CG58" s="1310"/>
      <c r="CH58" s="1310"/>
      <c r="CI58" s="1310"/>
      <c r="CJ58" s="1310"/>
      <c r="CK58" s="1310"/>
      <c r="CL58" s="1310"/>
      <c r="CM58" s="1310"/>
      <c r="CN58" s="1310"/>
      <c r="CO58" s="1310"/>
      <c r="CP58" s="1310"/>
      <c r="CQ58" s="1310"/>
      <c r="CR58" s="1310"/>
      <c r="CS58" s="1310"/>
      <c r="CT58" s="1310"/>
      <c r="CU58" s="1310"/>
      <c r="CV58" s="1310"/>
      <c r="CW58" s="1310"/>
      <c r="CX58" s="1310"/>
      <c r="CY58" s="1310"/>
      <c r="CZ58" s="1310"/>
      <c r="DA58" s="1310"/>
      <c r="DB58" s="1310"/>
      <c r="DC58" s="1310"/>
      <c r="DD58" s="414"/>
      <c r="DE58" s="409"/>
    </row>
    <row r="59" spans="1:109" s="403" customFormat="1" ht="13.5" x14ac:dyDescent="0.15">
      <c r="A59" s="387"/>
      <c r="B59" s="409"/>
      <c r="K59" s="415"/>
      <c r="L59" s="415"/>
      <c r="M59" s="415"/>
      <c r="N59" s="415"/>
      <c r="AQ59" s="415"/>
      <c r="AR59" s="415"/>
      <c r="AS59" s="415"/>
      <c r="AT59" s="415"/>
      <c r="BC59" s="415"/>
      <c r="BD59" s="415"/>
      <c r="BE59" s="415"/>
      <c r="BF59" s="415"/>
      <c r="BO59" s="415"/>
      <c r="BP59" s="415"/>
      <c r="BQ59" s="415"/>
      <c r="BR59" s="415"/>
      <c r="CA59" s="415"/>
      <c r="CB59" s="415"/>
      <c r="CC59" s="415"/>
      <c r="CD59" s="415"/>
      <c r="CM59" s="415"/>
      <c r="CN59" s="415"/>
      <c r="CO59" s="415"/>
      <c r="CP59" s="415"/>
      <c r="CY59" s="415"/>
      <c r="CZ59" s="415"/>
      <c r="DA59" s="415"/>
      <c r="DB59" s="415"/>
      <c r="DC59" s="415"/>
      <c r="DD59" s="414"/>
      <c r="DE59" s="409"/>
    </row>
    <row r="60" spans="1:109" s="403" customFormat="1" ht="13.5" x14ac:dyDescent="0.15">
      <c r="A60" s="387"/>
      <c r="B60" s="409"/>
      <c r="K60" s="415"/>
      <c r="L60" s="415"/>
      <c r="M60" s="415"/>
      <c r="N60" s="415"/>
      <c r="AQ60" s="415"/>
      <c r="AR60" s="415"/>
      <c r="AS60" s="415"/>
      <c r="AT60" s="415"/>
      <c r="BC60" s="415"/>
      <c r="BD60" s="415"/>
      <c r="BE60" s="415"/>
      <c r="BF60" s="415"/>
      <c r="BO60" s="415"/>
      <c r="BP60" s="415"/>
      <c r="BQ60" s="415"/>
      <c r="BR60" s="415"/>
      <c r="CA60" s="415"/>
      <c r="CB60" s="415"/>
      <c r="CC60" s="415"/>
      <c r="CD60" s="415"/>
      <c r="CM60" s="415"/>
      <c r="CN60" s="415"/>
      <c r="CO60" s="415"/>
      <c r="CP60" s="415"/>
      <c r="CY60" s="415"/>
      <c r="CZ60" s="415"/>
      <c r="DA60" s="415"/>
      <c r="DB60" s="415"/>
      <c r="DC60" s="415"/>
      <c r="DD60" s="414"/>
      <c r="DE60" s="409"/>
    </row>
    <row r="61" spans="1:109" s="403" customFormat="1" ht="13.5" x14ac:dyDescent="0.15">
      <c r="A61" s="387"/>
      <c r="B61" s="413"/>
      <c r="C61" s="412"/>
      <c r="D61" s="412"/>
      <c r="E61" s="412"/>
      <c r="F61" s="412"/>
      <c r="G61" s="412"/>
      <c r="H61" s="412"/>
      <c r="I61" s="412"/>
      <c r="J61" s="412"/>
      <c r="K61" s="412"/>
      <c r="L61" s="412"/>
      <c r="M61" s="411"/>
      <c r="N61" s="411"/>
      <c r="O61" s="412"/>
      <c r="P61" s="412"/>
      <c r="Q61" s="412"/>
      <c r="R61" s="412"/>
      <c r="S61" s="412"/>
      <c r="T61" s="412"/>
      <c r="U61" s="412"/>
      <c r="V61" s="412"/>
      <c r="W61" s="412"/>
      <c r="X61" s="412"/>
      <c r="Y61" s="412"/>
      <c r="Z61" s="412"/>
      <c r="AA61" s="412"/>
      <c r="AB61" s="412"/>
      <c r="AC61" s="412"/>
      <c r="AD61" s="412"/>
      <c r="AE61" s="412"/>
      <c r="AF61" s="412"/>
      <c r="AG61" s="412"/>
      <c r="AH61" s="412"/>
      <c r="AI61" s="412"/>
      <c r="AJ61" s="412"/>
      <c r="AK61" s="412"/>
      <c r="AL61" s="412"/>
      <c r="AM61" s="412"/>
      <c r="AN61" s="412"/>
      <c r="AO61" s="412"/>
      <c r="AP61" s="412"/>
      <c r="AQ61" s="412"/>
      <c r="AR61" s="412"/>
      <c r="AS61" s="411"/>
      <c r="AT61" s="411"/>
      <c r="AU61" s="412"/>
      <c r="AV61" s="412"/>
      <c r="AW61" s="412"/>
      <c r="AX61" s="412"/>
      <c r="AY61" s="412"/>
      <c r="AZ61" s="412"/>
      <c r="BA61" s="412"/>
      <c r="BB61" s="412"/>
      <c r="BC61" s="412"/>
      <c r="BD61" s="412"/>
      <c r="BE61" s="411"/>
      <c r="BF61" s="411"/>
      <c r="BG61" s="412"/>
      <c r="BH61" s="412"/>
      <c r="BI61" s="412"/>
      <c r="BJ61" s="412"/>
      <c r="BK61" s="412"/>
      <c r="BL61" s="412"/>
      <c r="BM61" s="412"/>
      <c r="BN61" s="412"/>
      <c r="BO61" s="412"/>
      <c r="BP61" s="412"/>
      <c r="BQ61" s="411"/>
      <c r="BR61" s="411"/>
      <c r="BS61" s="412"/>
      <c r="BT61" s="412"/>
      <c r="BU61" s="412"/>
      <c r="BV61" s="412"/>
      <c r="BW61" s="412"/>
      <c r="BX61" s="412"/>
      <c r="BY61" s="412"/>
      <c r="BZ61" s="412"/>
      <c r="CA61" s="412"/>
      <c r="CB61" s="412"/>
      <c r="CC61" s="411"/>
      <c r="CD61" s="411"/>
      <c r="CE61" s="412"/>
      <c r="CF61" s="412"/>
      <c r="CG61" s="412"/>
      <c r="CH61" s="412"/>
      <c r="CI61" s="412"/>
      <c r="CJ61" s="412"/>
      <c r="CK61" s="412"/>
      <c r="CL61" s="412"/>
      <c r="CM61" s="412"/>
      <c r="CN61" s="412"/>
      <c r="CO61" s="411"/>
      <c r="CP61" s="411"/>
      <c r="CQ61" s="412"/>
      <c r="CR61" s="412"/>
      <c r="CS61" s="412"/>
      <c r="CT61" s="412"/>
      <c r="CU61" s="412"/>
      <c r="CV61" s="412"/>
      <c r="CW61" s="412"/>
      <c r="CX61" s="412"/>
      <c r="CY61" s="412"/>
      <c r="CZ61" s="412"/>
      <c r="DA61" s="411"/>
      <c r="DB61" s="411"/>
      <c r="DC61" s="411"/>
      <c r="DD61" s="410"/>
      <c r="DE61" s="409"/>
    </row>
    <row r="62" spans="1:109" ht="13.5" x14ac:dyDescent="0.15">
      <c r="B62" s="408"/>
      <c r="C62" s="408"/>
      <c r="D62" s="408"/>
      <c r="E62" s="408"/>
      <c r="F62" s="408"/>
      <c r="G62" s="408"/>
      <c r="H62" s="408"/>
      <c r="I62" s="408"/>
      <c r="J62" s="408"/>
      <c r="K62" s="408"/>
      <c r="L62" s="408"/>
      <c r="M62" s="408"/>
      <c r="N62" s="408"/>
      <c r="O62" s="408"/>
      <c r="P62" s="408"/>
      <c r="Q62" s="408"/>
      <c r="R62" s="408"/>
      <c r="S62" s="408"/>
      <c r="T62" s="408"/>
      <c r="U62" s="408"/>
      <c r="V62" s="408"/>
      <c r="W62" s="408"/>
      <c r="X62" s="408"/>
      <c r="Y62" s="408"/>
      <c r="Z62" s="408"/>
      <c r="AA62" s="408"/>
      <c r="AB62" s="408"/>
      <c r="AC62" s="408"/>
      <c r="AD62" s="408"/>
      <c r="AE62" s="408"/>
      <c r="AF62" s="408"/>
      <c r="AG62" s="408"/>
      <c r="AH62" s="408"/>
      <c r="AI62" s="408"/>
      <c r="AJ62" s="408"/>
      <c r="AK62" s="408"/>
      <c r="AL62" s="408"/>
      <c r="AM62" s="408"/>
      <c r="AN62" s="408"/>
      <c r="AO62" s="408"/>
      <c r="AP62" s="408"/>
      <c r="AQ62" s="408"/>
      <c r="AR62" s="408"/>
      <c r="AS62" s="408"/>
      <c r="AT62" s="408"/>
      <c r="AU62" s="408"/>
      <c r="AV62" s="408"/>
      <c r="AW62" s="408"/>
      <c r="AX62" s="408"/>
      <c r="AY62" s="408"/>
      <c r="AZ62" s="408"/>
      <c r="BA62" s="408"/>
      <c r="BB62" s="408"/>
      <c r="BC62" s="408"/>
      <c r="BD62" s="408"/>
      <c r="BE62" s="408"/>
      <c r="BF62" s="408"/>
      <c r="BG62" s="408"/>
      <c r="BH62" s="408"/>
      <c r="BI62" s="408"/>
      <c r="BJ62" s="408"/>
      <c r="BK62" s="408"/>
      <c r="BL62" s="408"/>
      <c r="BM62" s="408"/>
      <c r="BN62" s="408"/>
      <c r="BO62" s="408"/>
      <c r="BP62" s="408"/>
      <c r="BQ62" s="408"/>
      <c r="BR62" s="408"/>
      <c r="BS62" s="408"/>
      <c r="BT62" s="408"/>
      <c r="BU62" s="408"/>
      <c r="BV62" s="408"/>
      <c r="BW62" s="408"/>
      <c r="BX62" s="408"/>
      <c r="BY62" s="408"/>
      <c r="BZ62" s="408"/>
      <c r="CA62" s="408"/>
      <c r="CB62" s="408"/>
      <c r="CC62" s="408"/>
      <c r="CD62" s="408"/>
      <c r="CE62" s="408"/>
      <c r="CF62" s="408"/>
      <c r="CG62" s="408"/>
      <c r="CH62" s="408"/>
      <c r="CI62" s="408"/>
      <c r="CJ62" s="408"/>
      <c r="CK62" s="408"/>
      <c r="CL62" s="408"/>
      <c r="CM62" s="408"/>
      <c r="CN62" s="408"/>
      <c r="CO62" s="408"/>
      <c r="CP62" s="408"/>
      <c r="CQ62" s="408"/>
      <c r="CR62" s="408"/>
      <c r="CS62" s="408"/>
      <c r="CT62" s="408"/>
      <c r="CU62" s="408"/>
      <c r="CV62" s="408"/>
      <c r="CW62" s="408"/>
      <c r="CX62" s="408"/>
      <c r="CY62" s="408"/>
      <c r="CZ62" s="408"/>
      <c r="DA62" s="408"/>
      <c r="DB62" s="408"/>
      <c r="DC62" s="408"/>
      <c r="DD62" s="408"/>
      <c r="DE62" s="387"/>
    </row>
    <row r="63" spans="1:109" ht="17.25" x14ac:dyDescent="0.15">
      <c r="B63" s="407" t="s">
        <v>604</v>
      </c>
    </row>
    <row r="64" spans="1:109" ht="13.5" x14ac:dyDescent="0.15">
      <c r="B64" s="388"/>
      <c r="G64" s="404"/>
      <c r="I64" s="406"/>
      <c r="J64" s="406"/>
      <c r="K64" s="406"/>
      <c r="L64" s="406"/>
      <c r="M64" s="406"/>
      <c r="N64" s="405"/>
      <c r="AM64" s="404"/>
      <c r="AN64" s="404" t="s">
        <v>603</v>
      </c>
      <c r="AP64" s="403"/>
      <c r="AQ64" s="403"/>
      <c r="AR64" s="403"/>
      <c r="AY64" s="404"/>
      <c r="BA64" s="403"/>
      <c r="BB64" s="403"/>
      <c r="BC64" s="403"/>
      <c r="BK64" s="404"/>
      <c r="BM64" s="403"/>
      <c r="BN64" s="403"/>
      <c r="BO64" s="403"/>
      <c r="BW64" s="404"/>
      <c r="BY64" s="403"/>
      <c r="BZ64" s="403"/>
      <c r="CA64" s="403"/>
      <c r="CI64" s="404"/>
      <c r="CK64" s="403"/>
      <c r="CL64" s="403"/>
      <c r="CM64" s="403"/>
      <c r="CU64" s="404"/>
      <c r="CW64" s="403"/>
      <c r="CX64" s="403"/>
      <c r="CY64" s="403"/>
    </row>
    <row r="65" spans="2:107" ht="13.5" x14ac:dyDescent="0.15">
      <c r="B65" s="388"/>
      <c r="AN65" s="1312" t="s">
        <v>602</v>
      </c>
      <c r="AO65" s="1313"/>
      <c r="AP65" s="1313"/>
      <c r="AQ65" s="1313"/>
      <c r="AR65" s="1313"/>
      <c r="AS65" s="1313"/>
      <c r="AT65" s="1313"/>
      <c r="AU65" s="1313"/>
      <c r="AV65" s="1313"/>
      <c r="AW65" s="1313"/>
      <c r="AX65" s="1313"/>
      <c r="AY65" s="1313"/>
      <c r="AZ65" s="1313"/>
      <c r="BA65" s="1313"/>
      <c r="BB65" s="1313"/>
      <c r="BC65" s="1313"/>
      <c r="BD65" s="1313"/>
      <c r="BE65" s="1313"/>
      <c r="BF65" s="1313"/>
      <c r="BG65" s="1313"/>
      <c r="BH65" s="1313"/>
      <c r="BI65" s="1313"/>
      <c r="BJ65" s="1313"/>
      <c r="BK65" s="1313"/>
      <c r="BL65" s="1313"/>
      <c r="BM65" s="1313"/>
      <c r="BN65" s="1313"/>
      <c r="BO65" s="1313"/>
      <c r="BP65" s="1313"/>
      <c r="BQ65" s="1313"/>
      <c r="BR65" s="1313"/>
      <c r="BS65" s="1313"/>
      <c r="BT65" s="1313"/>
      <c r="BU65" s="1313"/>
      <c r="BV65" s="1313"/>
      <c r="BW65" s="1313"/>
      <c r="BX65" s="1313"/>
      <c r="BY65" s="1313"/>
      <c r="BZ65" s="1313"/>
      <c r="CA65" s="1313"/>
      <c r="CB65" s="1313"/>
      <c r="CC65" s="1313"/>
      <c r="CD65" s="1313"/>
      <c r="CE65" s="1313"/>
      <c r="CF65" s="1313"/>
      <c r="CG65" s="1313"/>
      <c r="CH65" s="1313"/>
      <c r="CI65" s="1313"/>
      <c r="CJ65" s="1313"/>
      <c r="CK65" s="1313"/>
      <c r="CL65" s="1313"/>
      <c r="CM65" s="1313"/>
      <c r="CN65" s="1313"/>
      <c r="CO65" s="1313"/>
      <c r="CP65" s="1313"/>
      <c r="CQ65" s="1313"/>
      <c r="CR65" s="1313"/>
      <c r="CS65" s="1313"/>
      <c r="CT65" s="1313"/>
      <c r="CU65" s="1313"/>
      <c r="CV65" s="1313"/>
      <c r="CW65" s="1313"/>
      <c r="CX65" s="1313"/>
      <c r="CY65" s="1313"/>
      <c r="CZ65" s="1313"/>
      <c r="DA65" s="1313"/>
      <c r="DB65" s="1313"/>
      <c r="DC65" s="1314"/>
    </row>
    <row r="66" spans="2:107" ht="13.5" x14ac:dyDescent="0.15">
      <c r="B66" s="388"/>
      <c r="AN66" s="1315"/>
      <c r="AO66" s="1316"/>
      <c r="AP66" s="1316"/>
      <c r="AQ66" s="1316"/>
      <c r="AR66" s="1316"/>
      <c r="AS66" s="1316"/>
      <c r="AT66" s="1316"/>
      <c r="AU66" s="1316"/>
      <c r="AV66" s="1316"/>
      <c r="AW66" s="1316"/>
      <c r="AX66" s="1316"/>
      <c r="AY66" s="1316"/>
      <c r="AZ66" s="1316"/>
      <c r="BA66" s="1316"/>
      <c r="BB66" s="1316"/>
      <c r="BC66" s="1316"/>
      <c r="BD66" s="1316"/>
      <c r="BE66" s="1316"/>
      <c r="BF66" s="1316"/>
      <c r="BG66" s="1316"/>
      <c r="BH66" s="1316"/>
      <c r="BI66" s="1316"/>
      <c r="BJ66" s="1316"/>
      <c r="BK66" s="1316"/>
      <c r="BL66" s="1316"/>
      <c r="BM66" s="1316"/>
      <c r="BN66" s="1316"/>
      <c r="BO66" s="1316"/>
      <c r="BP66" s="1316"/>
      <c r="BQ66" s="1316"/>
      <c r="BR66" s="1316"/>
      <c r="BS66" s="1316"/>
      <c r="BT66" s="1316"/>
      <c r="BU66" s="1316"/>
      <c r="BV66" s="1316"/>
      <c r="BW66" s="1316"/>
      <c r="BX66" s="1316"/>
      <c r="BY66" s="1316"/>
      <c r="BZ66" s="1316"/>
      <c r="CA66" s="1316"/>
      <c r="CB66" s="1316"/>
      <c r="CC66" s="1316"/>
      <c r="CD66" s="1316"/>
      <c r="CE66" s="1316"/>
      <c r="CF66" s="1316"/>
      <c r="CG66" s="1316"/>
      <c r="CH66" s="1316"/>
      <c r="CI66" s="1316"/>
      <c r="CJ66" s="1316"/>
      <c r="CK66" s="1316"/>
      <c r="CL66" s="1316"/>
      <c r="CM66" s="1316"/>
      <c r="CN66" s="1316"/>
      <c r="CO66" s="1316"/>
      <c r="CP66" s="1316"/>
      <c r="CQ66" s="1316"/>
      <c r="CR66" s="1316"/>
      <c r="CS66" s="1316"/>
      <c r="CT66" s="1316"/>
      <c r="CU66" s="1316"/>
      <c r="CV66" s="1316"/>
      <c r="CW66" s="1316"/>
      <c r="CX66" s="1316"/>
      <c r="CY66" s="1316"/>
      <c r="CZ66" s="1316"/>
      <c r="DA66" s="1316"/>
      <c r="DB66" s="1316"/>
      <c r="DC66" s="1317"/>
    </row>
    <row r="67" spans="2:107" ht="13.5" x14ac:dyDescent="0.15">
      <c r="B67" s="388"/>
      <c r="AN67" s="1315"/>
      <c r="AO67" s="1316"/>
      <c r="AP67" s="1316"/>
      <c r="AQ67" s="1316"/>
      <c r="AR67" s="1316"/>
      <c r="AS67" s="1316"/>
      <c r="AT67" s="1316"/>
      <c r="AU67" s="1316"/>
      <c r="AV67" s="1316"/>
      <c r="AW67" s="1316"/>
      <c r="AX67" s="1316"/>
      <c r="AY67" s="1316"/>
      <c r="AZ67" s="1316"/>
      <c r="BA67" s="1316"/>
      <c r="BB67" s="1316"/>
      <c r="BC67" s="1316"/>
      <c r="BD67" s="1316"/>
      <c r="BE67" s="1316"/>
      <c r="BF67" s="1316"/>
      <c r="BG67" s="1316"/>
      <c r="BH67" s="1316"/>
      <c r="BI67" s="1316"/>
      <c r="BJ67" s="1316"/>
      <c r="BK67" s="1316"/>
      <c r="BL67" s="1316"/>
      <c r="BM67" s="1316"/>
      <c r="BN67" s="1316"/>
      <c r="BO67" s="1316"/>
      <c r="BP67" s="1316"/>
      <c r="BQ67" s="1316"/>
      <c r="BR67" s="1316"/>
      <c r="BS67" s="1316"/>
      <c r="BT67" s="1316"/>
      <c r="BU67" s="1316"/>
      <c r="BV67" s="1316"/>
      <c r="BW67" s="1316"/>
      <c r="BX67" s="1316"/>
      <c r="BY67" s="1316"/>
      <c r="BZ67" s="1316"/>
      <c r="CA67" s="1316"/>
      <c r="CB67" s="1316"/>
      <c r="CC67" s="1316"/>
      <c r="CD67" s="1316"/>
      <c r="CE67" s="1316"/>
      <c r="CF67" s="1316"/>
      <c r="CG67" s="1316"/>
      <c r="CH67" s="1316"/>
      <c r="CI67" s="1316"/>
      <c r="CJ67" s="1316"/>
      <c r="CK67" s="1316"/>
      <c r="CL67" s="1316"/>
      <c r="CM67" s="1316"/>
      <c r="CN67" s="1316"/>
      <c r="CO67" s="1316"/>
      <c r="CP67" s="1316"/>
      <c r="CQ67" s="1316"/>
      <c r="CR67" s="1316"/>
      <c r="CS67" s="1316"/>
      <c r="CT67" s="1316"/>
      <c r="CU67" s="1316"/>
      <c r="CV67" s="1316"/>
      <c r="CW67" s="1316"/>
      <c r="CX67" s="1316"/>
      <c r="CY67" s="1316"/>
      <c r="CZ67" s="1316"/>
      <c r="DA67" s="1316"/>
      <c r="DB67" s="1316"/>
      <c r="DC67" s="1317"/>
    </row>
    <row r="68" spans="2:107" ht="13.5" x14ac:dyDescent="0.15">
      <c r="B68" s="388"/>
      <c r="AN68" s="1315"/>
      <c r="AO68" s="1316"/>
      <c r="AP68" s="1316"/>
      <c r="AQ68" s="1316"/>
      <c r="AR68" s="1316"/>
      <c r="AS68" s="1316"/>
      <c r="AT68" s="1316"/>
      <c r="AU68" s="1316"/>
      <c r="AV68" s="1316"/>
      <c r="AW68" s="1316"/>
      <c r="AX68" s="1316"/>
      <c r="AY68" s="1316"/>
      <c r="AZ68" s="1316"/>
      <c r="BA68" s="1316"/>
      <c r="BB68" s="1316"/>
      <c r="BC68" s="1316"/>
      <c r="BD68" s="1316"/>
      <c r="BE68" s="1316"/>
      <c r="BF68" s="1316"/>
      <c r="BG68" s="1316"/>
      <c r="BH68" s="1316"/>
      <c r="BI68" s="1316"/>
      <c r="BJ68" s="1316"/>
      <c r="BK68" s="1316"/>
      <c r="BL68" s="1316"/>
      <c r="BM68" s="1316"/>
      <c r="BN68" s="1316"/>
      <c r="BO68" s="1316"/>
      <c r="BP68" s="1316"/>
      <c r="BQ68" s="1316"/>
      <c r="BR68" s="1316"/>
      <c r="BS68" s="1316"/>
      <c r="BT68" s="1316"/>
      <c r="BU68" s="1316"/>
      <c r="BV68" s="1316"/>
      <c r="BW68" s="1316"/>
      <c r="BX68" s="1316"/>
      <c r="BY68" s="1316"/>
      <c r="BZ68" s="1316"/>
      <c r="CA68" s="1316"/>
      <c r="CB68" s="1316"/>
      <c r="CC68" s="1316"/>
      <c r="CD68" s="1316"/>
      <c r="CE68" s="1316"/>
      <c r="CF68" s="1316"/>
      <c r="CG68" s="1316"/>
      <c r="CH68" s="1316"/>
      <c r="CI68" s="1316"/>
      <c r="CJ68" s="1316"/>
      <c r="CK68" s="1316"/>
      <c r="CL68" s="1316"/>
      <c r="CM68" s="1316"/>
      <c r="CN68" s="1316"/>
      <c r="CO68" s="1316"/>
      <c r="CP68" s="1316"/>
      <c r="CQ68" s="1316"/>
      <c r="CR68" s="1316"/>
      <c r="CS68" s="1316"/>
      <c r="CT68" s="1316"/>
      <c r="CU68" s="1316"/>
      <c r="CV68" s="1316"/>
      <c r="CW68" s="1316"/>
      <c r="CX68" s="1316"/>
      <c r="CY68" s="1316"/>
      <c r="CZ68" s="1316"/>
      <c r="DA68" s="1316"/>
      <c r="DB68" s="1316"/>
      <c r="DC68" s="1317"/>
    </row>
    <row r="69" spans="2:107" ht="13.5" x14ac:dyDescent="0.15">
      <c r="B69" s="388"/>
      <c r="AN69" s="1318"/>
      <c r="AO69" s="1319"/>
      <c r="AP69" s="1319"/>
      <c r="AQ69" s="1319"/>
      <c r="AR69" s="1319"/>
      <c r="AS69" s="1319"/>
      <c r="AT69" s="1319"/>
      <c r="AU69" s="1319"/>
      <c r="AV69" s="1319"/>
      <c r="AW69" s="1319"/>
      <c r="AX69" s="1319"/>
      <c r="AY69" s="1319"/>
      <c r="AZ69" s="1319"/>
      <c r="BA69" s="1319"/>
      <c r="BB69" s="1319"/>
      <c r="BC69" s="1319"/>
      <c r="BD69" s="1319"/>
      <c r="BE69" s="1319"/>
      <c r="BF69" s="1319"/>
      <c r="BG69" s="1319"/>
      <c r="BH69" s="1319"/>
      <c r="BI69" s="1319"/>
      <c r="BJ69" s="1319"/>
      <c r="BK69" s="1319"/>
      <c r="BL69" s="1319"/>
      <c r="BM69" s="1319"/>
      <c r="BN69" s="1319"/>
      <c r="BO69" s="1319"/>
      <c r="BP69" s="1319"/>
      <c r="BQ69" s="1319"/>
      <c r="BR69" s="1319"/>
      <c r="BS69" s="1319"/>
      <c r="BT69" s="1319"/>
      <c r="BU69" s="1319"/>
      <c r="BV69" s="1319"/>
      <c r="BW69" s="1319"/>
      <c r="BX69" s="1319"/>
      <c r="BY69" s="1319"/>
      <c r="BZ69" s="1319"/>
      <c r="CA69" s="1319"/>
      <c r="CB69" s="1319"/>
      <c r="CC69" s="1319"/>
      <c r="CD69" s="1319"/>
      <c r="CE69" s="1319"/>
      <c r="CF69" s="1319"/>
      <c r="CG69" s="1319"/>
      <c r="CH69" s="1319"/>
      <c r="CI69" s="1319"/>
      <c r="CJ69" s="1319"/>
      <c r="CK69" s="1319"/>
      <c r="CL69" s="1319"/>
      <c r="CM69" s="1319"/>
      <c r="CN69" s="1319"/>
      <c r="CO69" s="1319"/>
      <c r="CP69" s="1319"/>
      <c r="CQ69" s="1319"/>
      <c r="CR69" s="1319"/>
      <c r="CS69" s="1319"/>
      <c r="CT69" s="1319"/>
      <c r="CU69" s="1319"/>
      <c r="CV69" s="1319"/>
      <c r="CW69" s="1319"/>
      <c r="CX69" s="1319"/>
      <c r="CY69" s="1319"/>
      <c r="CZ69" s="1319"/>
      <c r="DA69" s="1319"/>
      <c r="DB69" s="1319"/>
      <c r="DC69" s="1320"/>
    </row>
    <row r="70" spans="2:107" ht="13.5" x14ac:dyDescent="0.15">
      <c r="B70" s="388"/>
      <c r="H70" s="402"/>
      <c r="I70" s="402"/>
      <c r="J70" s="400"/>
      <c r="K70" s="400"/>
      <c r="L70" s="399"/>
      <c r="M70" s="400"/>
      <c r="N70" s="399"/>
      <c r="AN70" s="395"/>
      <c r="AO70" s="395"/>
      <c r="AP70" s="395"/>
      <c r="AZ70" s="395"/>
      <c r="BA70" s="395"/>
      <c r="BB70" s="395"/>
      <c r="BL70" s="395"/>
      <c r="BM70" s="395"/>
      <c r="BN70" s="395"/>
      <c r="BX70" s="395"/>
      <c r="BY70" s="395"/>
      <c r="BZ70" s="395"/>
      <c r="CJ70" s="395"/>
      <c r="CK70" s="395"/>
      <c r="CL70" s="395"/>
      <c r="CV70" s="395"/>
      <c r="CW70" s="395"/>
      <c r="CX70" s="395"/>
    </row>
    <row r="71" spans="2:107" ht="13.5" x14ac:dyDescent="0.15">
      <c r="B71" s="388"/>
      <c r="G71" s="398"/>
      <c r="I71" s="401"/>
      <c r="J71" s="400"/>
      <c r="K71" s="400"/>
      <c r="L71" s="399"/>
      <c r="M71" s="400"/>
      <c r="N71" s="399"/>
      <c r="AM71" s="398"/>
      <c r="AN71" s="387" t="s">
        <v>601</v>
      </c>
    </row>
    <row r="72" spans="2:107" ht="13.5" x14ac:dyDescent="0.15">
      <c r="B72" s="388"/>
      <c r="G72" s="1321"/>
      <c r="H72" s="1321"/>
      <c r="I72" s="1321"/>
      <c r="J72" s="1321"/>
      <c r="K72" s="397"/>
      <c r="L72" s="397"/>
      <c r="M72" s="396"/>
      <c r="N72" s="396"/>
      <c r="AN72" s="1322"/>
      <c r="AO72" s="1323"/>
      <c r="AP72" s="1323"/>
      <c r="AQ72" s="1323"/>
      <c r="AR72" s="1323"/>
      <c r="AS72" s="1323"/>
      <c r="AT72" s="1323"/>
      <c r="AU72" s="1323"/>
      <c r="AV72" s="1323"/>
      <c r="AW72" s="1323"/>
      <c r="AX72" s="1323"/>
      <c r="AY72" s="1323"/>
      <c r="AZ72" s="1323"/>
      <c r="BA72" s="1323"/>
      <c r="BB72" s="1323"/>
      <c r="BC72" s="1323"/>
      <c r="BD72" s="1323"/>
      <c r="BE72" s="1323"/>
      <c r="BF72" s="1323"/>
      <c r="BG72" s="1323"/>
      <c r="BH72" s="1323"/>
      <c r="BI72" s="1323"/>
      <c r="BJ72" s="1323"/>
      <c r="BK72" s="1323"/>
      <c r="BL72" s="1323"/>
      <c r="BM72" s="1323"/>
      <c r="BN72" s="1323"/>
      <c r="BO72" s="1324"/>
      <c r="BP72" s="1325" t="s">
        <v>550</v>
      </c>
      <c r="BQ72" s="1325"/>
      <c r="BR72" s="1325"/>
      <c r="BS72" s="1325"/>
      <c r="BT72" s="1325"/>
      <c r="BU72" s="1325"/>
      <c r="BV72" s="1325"/>
      <c r="BW72" s="1325"/>
      <c r="BX72" s="1325" t="s">
        <v>551</v>
      </c>
      <c r="BY72" s="1325"/>
      <c r="BZ72" s="1325"/>
      <c r="CA72" s="1325"/>
      <c r="CB72" s="1325"/>
      <c r="CC72" s="1325"/>
      <c r="CD72" s="1325"/>
      <c r="CE72" s="1325"/>
      <c r="CF72" s="1325" t="s">
        <v>552</v>
      </c>
      <c r="CG72" s="1325"/>
      <c r="CH72" s="1325"/>
      <c r="CI72" s="1325"/>
      <c r="CJ72" s="1325"/>
      <c r="CK72" s="1325"/>
      <c r="CL72" s="1325"/>
      <c r="CM72" s="1325"/>
      <c r="CN72" s="1325" t="s">
        <v>553</v>
      </c>
      <c r="CO72" s="1325"/>
      <c r="CP72" s="1325"/>
      <c r="CQ72" s="1325"/>
      <c r="CR72" s="1325"/>
      <c r="CS72" s="1325"/>
      <c r="CT72" s="1325"/>
      <c r="CU72" s="1325"/>
      <c r="CV72" s="1325" t="s">
        <v>554</v>
      </c>
      <c r="CW72" s="1325"/>
      <c r="CX72" s="1325"/>
      <c r="CY72" s="1325"/>
      <c r="CZ72" s="1325"/>
      <c r="DA72" s="1325"/>
      <c r="DB72" s="1325"/>
      <c r="DC72" s="1325"/>
    </row>
    <row r="73" spans="2:107" ht="13.5" x14ac:dyDescent="0.15">
      <c r="B73" s="388"/>
      <c r="G73" s="1311"/>
      <c r="H73" s="1311"/>
      <c r="I73" s="1311"/>
      <c r="J73" s="1311"/>
      <c r="K73" s="1330"/>
      <c r="L73" s="1330"/>
      <c r="M73" s="1330"/>
      <c r="N73" s="1330"/>
      <c r="AM73" s="395"/>
      <c r="AN73" s="1327" t="s">
        <v>600</v>
      </c>
      <c r="AO73" s="1327"/>
      <c r="AP73" s="1327"/>
      <c r="AQ73" s="1327"/>
      <c r="AR73" s="1327"/>
      <c r="AS73" s="1327"/>
      <c r="AT73" s="1327"/>
      <c r="AU73" s="1327"/>
      <c r="AV73" s="1327"/>
      <c r="AW73" s="1327"/>
      <c r="AX73" s="1327"/>
      <c r="AY73" s="1327"/>
      <c r="AZ73" s="1327"/>
      <c r="BA73" s="1327"/>
      <c r="BB73" s="1327" t="s">
        <v>598</v>
      </c>
      <c r="BC73" s="1327"/>
      <c r="BD73" s="1327"/>
      <c r="BE73" s="1327"/>
      <c r="BF73" s="1327"/>
      <c r="BG73" s="1327"/>
      <c r="BH73" s="1327"/>
      <c r="BI73" s="1327"/>
      <c r="BJ73" s="1327"/>
      <c r="BK73" s="1327"/>
      <c r="BL73" s="1327"/>
      <c r="BM73" s="1327"/>
      <c r="BN73" s="1327"/>
      <c r="BO73" s="1327"/>
      <c r="BP73" s="1310">
        <v>56.4</v>
      </c>
      <c r="BQ73" s="1310"/>
      <c r="BR73" s="1310"/>
      <c r="BS73" s="1310"/>
      <c r="BT73" s="1310"/>
      <c r="BU73" s="1310"/>
      <c r="BV73" s="1310"/>
      <c r="BW73" s="1310"/>
      <c r="BX73" s="1310">
        <v>59.5</v>
      </c>
      <c r="BY73" s="1310"/>
      <c r="BZ73" s="1310"/>
      <c r="CA73" s="1310"/>
      <c r="CB73" s="1310"/>
      <c r="CC73" s="1310"/>
      <c r="CD73" s="1310"/>
      <c r="CE73" s="1310"/>
      <c r="CF73" s="1310">
        <v>83.4</v>
      </c>
      <c r="CG73" s="1310"/>
      <c r="CH73" s="1310"/>
      <c r="CI73" s="1310"/>
      <c r="CJ73" s="1310"/>
      <c r="CK73" s="1310"/>
      <c r="CL73" s="1310"/>
      <c r="CM73" s="1310"/>
      <c r="CN73" s="1310">
        <v>46.6</v>
      </c>
      <c r="CO73" s="1310"/>
      <c r="CP73" s="1310"/>
      <c r="CQ73" s="1310"/>
      <c r="CR73" s="1310"/>
      <c r="CS73" s="1310"/>
      <c r="CT73" s="1310"/>
      <c r="CU73" s="1310"/>
      <c r="CV73" s="1310">
        <v>45.9</v>
      </c>
      <c r="CW73" s="1310"/>
      <c r="CX73" s="1310"/>
      <c r="CY73" s="1310"/>
      <c r="CZ73" s="1310"/>
      <c r="DA73" s="1310"/>
      <c r="DB73" s="1310"/>
      <c r="DC73" s="1310"/>
    </row>
    <row r="74" spans="2:107" ht="13.5" x14ac:dyDescent="0.15">
      <c r="B74" s="388"/>
      <c r="G74" s="1311"/>
      <c r="H74" s="1311"/>
      <c r="I74" s="1311"/>
      <c r="J74" s="1311"/>
      <c r="K74" s="1330"/>
      <c r="L74" s="1330"/>
      <c r="M74" s="1330"/>
      <c r="N74" s="1330"/>
      <c r="AM74" s="395"/>
      <c r="AN74" s="1327"/>
      <c r="AO74" s="1327"/>
      <c r="AP74" s="1327"/>
      <c r="AQ74" s="1327"/>
      <c r="AR74" s="1327"/>
      <c r="AS74" s="1327"/>
      <c r="AT74" s="1327"/>
      <c r="AU74" s="1327"/>
      <c r="AV74" s="1327"/>
      <c r="AW74" s="1327"/>
      <c r="AX74" s="1327"/>
      <c r="AY74" s="1327"/>
      <c r="AZ74" s="1327"/>
      <c r="BA74" s="1327"/>
      <c r="BB74" s="1327"/>
      <c r="BC74" s="1327"/>
      <c r="BD74" s="1327"/>
      <c r="BE74" s="1327"/>
      <c r="BF74" s="1327"/>
      <c r="BG74" s="1327"/>
      <c r="BH74" s="1327"/>
      <c r="BI74" s="1327"/>
      <c r="BJ74" s="1327"/>
      <c r="BK74" s="1327"/>
      <c r="BL74" s="1327"/>
      <c r="BM74" s="1327"/>
      <c r="BN74" s="1327"/>
      <c r="BO74" s="1327"/>
      <c r="BP74" s="1310"/>
      <c r="BQ74" s="1310"/>
      <c r="BR74" s="1310"/>
      <c r="BS74" s="1310"/>
      <c r="BT74" s="1310"/>
      <c r="BU74" s="1310"/>
      <c r="BV74" s="1310"/>
      <c r="BW74" s="1310"/>
      <c r="BX74" s="1310"/>
      <c r="BY74" s="1310"/>
      <c r="BZ74" s="1310"/>
      <c r="CA74" s="1310"/>
      <c r="CB74" s="1310"/>
      <c r="CC74" s="1310"/>
      <c r="CD74" s="1310"/>
      <c r="CE74" s="1310"/>
      <c r="CF74" s="1310"/>
      <c r="CG74" s="1310"/>
      <c r="CH74" s="1310"/>
      <c r="CI74" s="1310"/>
      <c r="CJ74" s="1310"/>
      <c r="CK74" s="1310"/>
      <c r="CL74" s="1310"/>
      <c r="CM74" s="1310"/>
      <c r="CN74" s="1310"/>
      <c r="CO74" s="1310"/>
      <c r="CP74" s="1310"/>
      <c r="CQ74" s="1310"/>
      <c r="CR74" s="1310"/>
      <c r="CS74" s="1310"/>
      <c r="CT74" s="1310"/>
      <c r="CU74" s="1310"/>
      <c r="CV74" s="1310"/>
      <c r="CW74" s="1310"/>
      <c r="CX74" s="1310"/>
      <c r="CY74" s="1310"/>
      <c r="CZ74" s="1310"/>
      <c r="DA74" s="1310"/>
      <c r="DB74" s="1310"/>
      <c r="DC74" s="1310"/>
    </row>
    <row r="75" spans="2:107" ht="13.5" x14ac:dyDescent="0.15">
      <c r="B75" s="388"/>
      <c r="G75" s="1311"/>
      <c r="H75" s="1311"/>
      <c r="I75" s="1321"/>
      <c r="J75" s="1321"/>
      <c r="K75" s="1326"/>
      <c r="L75" s="1326"/>
      <c r="M75" s="1326"/>
      <c r="N75" s="1326"/>
      <c r="AM75" s="395"/>
      <c r="AN75" s="1327"/>
      <c r="AO75" s="1327"/>
      <c r="AP75" s="1327"/>
      <c r="AQ75" s="1327"/>
      <c r="AR75" s="1327"/>
      <c r="AS75" s="1327"/>
      <c r="AT75" s="1327"/>
      <c r="AU75" s="1327"/>
      <c r="AV75" s="1327"/>
      <c r="AW75" s="1327"/>
      <c r="AX75" s="1327"/>
      <c r="AY75" s="1327"/>
      <c r="AZ75" s="1327"/>
      <c r="BA75" s="1327"/>
      <c r="BB75" s="1327" t="s">
        <v>597</v>
      </c>
      <c r="BC75" s="1327"/>
      <c r="BD75" s="1327"/>
      <c r="BE75" s="1327"/>
      <c r="BF75" s="1327"/>
      <c r="BG75" s="1327"/>
      <c r="BH75" s="1327"/>
      <c r="BI75" s="1327"/>
      <c r="BJ75" s="1327"/>
      <c r="BK75" s="1327"/>
      <c r="BL75" s="1327"/>
      <c r="BM75" s="1327"/>
      <c r="BN75" s="1327"/>
      <c r="BO75" s="1327"/>
      <c r="BP75" s="1310">
        <v>11.2</v>
      </c>
      <c r="BQ75" s="1310"/>
      <c r="BR75" s="1310"/>
      <c r="BS75" s="1310"/>
      <c r="BT75" s="1310"/>
      <c r="BU75" s="1310"/>
      <c r="BV75" s="1310"/>
      <c r="BW75" s="1310"/>
      <c r="BX75" s="1310">
        <v>10.9</v>
      </c>
      <c r="BY75" s="1310"/>
      <c r="BZ75" s="1310"/>
      <c r="CA75" s="1310"/>
      <c r="CB75" s="1310"/>
      <c r="CC75" s="1310"/>
      <c r="CD75" s="1310"/>
      <c r="CE75" s="1310"/>
      <c r="CF75" s="1310">
        <v>10.7</v>
      </c>
      <c r="CG75" s="1310"/>
      <c r="CH75" s="1310"/>
      <c r="CI75" s="1310"/>
      <c r="CJ75" s="1310"/>
      <c r="CK75" s="1310"/>
      <c r="CL75" s="1310"/>
      <c r="CM75" s="1310"/>
      <c r="CN75" s="1310">
        <v>10.5</v>
      </c>
      <c r="CO75" s="1310"/>
      <c r="CP75" s="1310"/>
      <c r="CQ75" s="1310"/>
      <c r="CR75" s="1310"/>
      <c r="CS75" s="1310"/>
      <c r="CT75" s="1310"/>
      <c r="CU75" s="1310"/>
      <c r="CV75" s="1310">
        <v>10.9</v>
      </c>
      <c r="CW75" s="1310"/>
      <c r="CX75" s="1310"/>
      <c r="CY75" s="1310"/>
      <c r="CZ75" s="1310"/>
      <c r="DA75" s="1310"/>
      <c r="DB75" s="1310"/>
      <c r="DC75" s="1310"/>
    </row>
    <row r="76" spans="2:107" ht="13.5" x14ac:dyDescent="0.15">
      <c r="B76" s="388"/>
      <c r="G76" s="1311"/>
      <c r="H76" s="1311"/>
      <c r="I76" s="1321"/>
      <c r="J76" s="1321"/>
      <c r="K76" s="1326"/>
      <c r="L76" s="1326"/>
      <c r="M76" s="1326"/>
      <c r="N76" s="1326"/>
      <c r="AM76" s="395"/>
      <c r="AN76" s="1327"/>
      <c r="AO76" s="1327"/>
      <c r="AP76" s="1327"/>
      <c r="AQ76" s="1327"/>
      <c r="AR76" s="1327"/>
      <c r="AS76" s="1327"/>
      <c r="AT76" s="1327"/>
      <c r="AU76" s="1327"/>
      <c r="AV76" s="1327"/>
      <c r="AW76" s="1327"/>
      <c r="AX76" s="1327"/>
      <c r="AY76" s="1327"/>
      <c r="AZ76" s="1327"/>
      <c r="BA76" s="1327"/>
      <c r="BB76" s="1327"/>
      <c r="BC76" s="1327"/>
      <c r="BD76" s="1327"/>
      <c r="BE76" s="1327"/>
      <c r="BF76" s="1327"/>
      <c r="BG76" s="1327"/>
      <c r="BH76" s="1327"/>
      <c r="BI76" s="1327"/>
      <c r="BJ76" s="1327"/>
      <c r="BK76" s="1327"/>
      <c r="BL76" s="1327"/>
      <c r="BM76" s="1327"/>
      <c r="BN76" s="1327"/>
      <c r="BO76" s="1327"/>
      <c r="BP76" s="1310"/>
      <c r="BQ76" s="1310"/>
      <c r="BR76" s="1310"/>
      <c r="BS76" s="1310"/>
      <c r="BT76" s="1310"/>
      <c r="BU76" s="1310"/>
      <c r="BV76" s="1310"/>
      <c r="BW76" s="1310"/>
      <c r="BX76" s="1310"/>
      <c r="BY76" s="1310"/>
      <c r="BZ76" s="1310"/>
      <c r="CA76" s="1310"/>
      <c r="CB76" s="1310"/>
      <c r="CC76" s="1310"/>
      <c r="CD76" s="1310"/>
      <c r="CE76" s="1310"/>
      <c r="CF76" s="1310"/>
      <c r="CG76" s="1310"/>
      <c r="CH76" s="1310"/>
      <c r="CI76" s="1310"/>
      <c r="CJ76" s="1310"/>
      <c r="CK76" s="1310"/>
      <c r="CL76" s="1310"/>
      <c r="CM76" s="1310"/>
      <c r="CN76" s="1310"/>
      <c r="CO76" s="1310"/>
      <c r="CP76" s="1310"/>
      <c r="CQ76" s="1310"/>
      <c r="CR76" s="1310"/>
      <c r="CS76" s="1310"/>
      <c r="CT76" s="1310"/>
      <c r="CU76" s="1310"/>
      <c r="CV76" s="1310"/>
      <c r="CW76" s="1310"/>
      <c r="CX76" s="1310"/>
      <c r="CY76" s="1310"/>
      <c r="CZ76" s="1310"/>
      <c r="DA76" s="1310"/>
      <c r="DB76" s="1310"/>
      <c r="DC76" s="1310"/>
    </row>
    <row r="77" spans="2:107" ht="13.5" x14ac:dyDescent="0.15">
      <c r="B77" s="388"/>
      <c r="G77" s="1321"/>
      <c r="H77" s="1321"/>
      <c r="I77" s="1321"/>
      <c r="J77" s="1321"/>
      <c r="K77" s="1330"/>
      <c r="L77" s="1330"/>
      <c r="M77" s="1330"/>
      <c r="N77" s="1330"/>
      <c r="AN77" s="1325" t="s">
        <v>599</v>
      </c>
      <c r="AO77" s="1325"/>
      <c r="AP77" s="1325"/>
      <c r="AQ77" s="1325"/>
      <c r="AR77" s="1325"/>
      <c r="AS77" s="1325"/>
      <c r="AT77" s="1325"/>
      <c r="AU77" s="1325"/>
      <c r="AV77" s="1325"/>
      <c r="AW77" s="1325"/>
      <c r="AX77" s="1325"/>
      <c r="AY77" s="1325"/>
      <c r="AZ77" s="1325"/>
      <c r="BA77" s="1325"/>
      <c r="BB77" s="1327" t="s">
        <v>598</v>
      </c>
      <c r="BC77" s="1327"/>
      <c r="BD77" s="1327"/>
      <c r="BE77" s="1327"/>
      <c r="BF77" s="1327"/>
      <c r="BG77" s="1327"/>
      <c r="BH77" s="1327"/>
      <c r="BI77" s="1327"/>
      <c r="BJ77" s="1327"/>
      <c r="BK77" s="1327"/>
      <c r="BL77" s="1327"/>
      <c r="BM77" s="1327"/>
      <c r="BN77" s="1327"/>
      <c r="BO77" s="1327"/>
      <c r="BP77" s="1310">
        <v>36.5</v>
      </c>
      <c r="BQ77" s="1310"/>
      <c r="BR77" s="1310"/>
      <c r="BS77" s="1310"/>
      <c r="BT77" s="1310"/>
      <c r="BU77" s="1310"/>
      <c r="BV77" s="1310"/>
      <c r="BW77" s="1310"/>
      <c r="BX77" s="1310">
        <v>32.9</v>
      </c>
      <c r="BY77" s="1310"/>
      <c r="BZ77" s="1310"/>
      <c r="CA77" s="1310"/>
      <c r="CB77" s="1310"/>
      <c r="CC77" s="1310"/>
      <c r="CD77" s="1310"/>
      <c r="CE77" s="1310"/>
      <c r="CF77" s="1310">
        <v>28.5</v>
      </c>
      <c r="CG77" s="1310"/>
      <c r="CH77" s="1310"/>
      <c r="CI77" s="1310"/>
      <c r="CJ77" s="1310"/>
      <c r="CK77" s="1310"/>
      <c r="CL77" s="1310"/>
      <c r="CM77" s="1310"/>
      <c r="CN77" s="1310">
        <v>20.5</v>
      </c>
      <c r="CO77" s="1310"/>
      <c r="CP77" s="1310"/>
      <c r="CQ77" s="1310"/>
      <c r="CR77" s="1310"/>
      <c r="CS77" s="1310"/>
      <c r="CT77" s="1310"/>
      <c r="CU77" s="1310"/>
      <c r="CV77" s="1310">
        <v>21.4</v>
      </c>
      <c r="CW77" s="1310"/>
      <c r="CX77" s="1310"/>
      <c r="CY77" s="1310"/>
      <c r="CZ77" s="1310"/>
      <c r="DA77" s="1310"/>
      <c r="DB77" s="1310"/>
      <c r="DC77" s="1310"/>
    </row>
    <row r="78" spans="2:107" ht="13.5" x14ac:dyDescent="0.15">
      <c r="B78" s="388"/>
      <c r="G78" s="1321"/>
      <c r="H78" s="1321"/>
      <c r="I78" s="1321"/>
      <c r="J78" s="1321"/>
      <c r="K78" s="1330"/>
      <c r="L78" s="1330"/>
      <c r="M78" s="1330"/>
      <c r="N78" s="1330"/>
      <c r="AN78" s="1325"/>
      <c r="AO78" s="1325"/>
      <c r="AP78" s="1325"/>
      <c r="AQ78" s="1325"/>
      <c r="AR78" s="1325"/>
      <c r="AS78" s="1325"/>
      <c r="AT78" s="1325"/>
      <c r="AU78" s="1325"/>
      <c r="AV78" s="1325"/>
      <c r="AW78" s="1325"/>
      <c r="AX78" s="1325"/>
      <c r="AY78" s="1325"/>
      <c r="AZ78" s="1325"/>
      <c r="BA78" s="1325"/>
      <c r="BB78" s="1327"/>
      <c r="BC78" s="1327"/>
      <c r="BD78" s="1327"/>
      <c r="BE78" s="1327"/>
      <c r="BF78" s="1327"/>
      <c r="BG78" s="1327"/>
      <c r="BH78" s="1327"/>
      <c r="BI78" s="1327"/>
      <c r="BJ78" s="1327"/>
      <c r="BK78" s="1327"/>
      <c r="BL78" s="1327"/>
      <c r="BM78" s="1327"/>
      <c r="BN78" s="1327"/>
      <c r="BO78" s="1327"/>
      <c r="BP78" s="1310"/>
      <c r="BQ78" s="1310"/>
      <c r="BR78" s="1310"/>
      <c r="BS78" s="1310"/>
      <c r="BT78" s="1310"/>
      <c r="BU78" s="1310"/>
      <c r="BV78" s="1310"/>
      <c r="BW78" s="1310"/>
      <c r="BX78" s="1310"/>
      <c r="BY78" s="1310"/>
      <c r="BZ78" s="1310"/>
      <c r="CA78" s="1310"/>
      <c r="CB78" s="1310"/>
      <c r="CC78" s="1310"/>
      <c r="CD78" s="1310"/>
      <c r="CE78" s="1310"/>
      <c r="CF78" s="1310"/>
      <c r="CG78" s="1310"/>
      <c r="CH78" s="1310"/>
      <c r="CI78" s="1310"/>
      <c r="CJ78" s="1310"/>
      <c r="CK78" s="1310"/>
      <c r="CL78" s="1310"/>
      <c r="CM78" s="1310"/>
      <c r="CN78" s="1310"/>
      <c r="CO78" s="1310"/>
      <c r="CP78" s="1310"/>
      <c r="CQ78" s="1310"/>
      <c r="CR78" s="1310"/>
      <c r="CS78" s="1310"/>
      <c r="CT78" s="1310"/>
      <c r="CU78" s="1310"/>
      <c r="CV78" s="1310"/>
      <c r="CW78" s="1310"/>
      <c r="CX78" s="1310"/>
      <c r="CY78" s="1310"/>
      <c r="CZ78" s="1310"/>
      <c r="DA78" s="1310"/>
      <c r="DB78" s="1310"/>
      <c r="DC78" s="1310"/>
    </row>
    <row r="79" spans="2:107" ht="13.5" x14ac:dyDescent="0.15">
      <c r="B79" s="388"/>
      <c r="G79" s="1321"/>
      <c r="H79" s="1321"/>
      <c r="I79" s="1328"/>
      <c r="J79" s="1328"/>
      <c r="K79" s="1331"/>
      <c r="L79" s="1331"/>
      <c r="M79" s="1331"/>
      <c r="N79" s="1331"/>
      <c r="AN79" s="1325"/>
      <c r="AO79" s="1325"/>
      <c r="AP79" s="1325"/>
      <c r="AQ79" s="1325"/>
      <c r="AR79" s="1325"/>
      <c r="AS79" s="1325"/>
      <c r="AT79" s="1325"/>
      <c r="AU79" s="1325"/>
      <c r="AV79" s="1325"/>
      <c r="AW79" s="1325"/>
      <c r="AX79" s="1325"/>
      <c r="AY79" s="1325"/>
      <c r="AZ79" s="1325"/>
      <c r="BA79" s="1325"/>
      <c r="BB79" s="1327" t="s">
        <v>597</v>
      </c>
      <c r="BC79" s="1327"/>
      <c r="BD79" s="1327"/>
      <c r="BE79" s="1327"/>
      <c r="BF79" s="1327"/>
      <c r="BG79" s="1327"/>
      <c r="BH79" s="1327"/>
      <c r="BI79" s="1327"/>
      <c r="BJ79" s="1327"/>
      <c r="BK79" s="1327"/>
      <c r="BL79" s="1327"/>
      <c r="BM79" s="1327"/>
      <c r="BN79" s="1327"/>
      <c r="BO79" s="1327"/>
      <c r="BP79" s="1310">
        <v>9</v>
      </c>
      <c r="BQ79" s="1310"/>
      <c r="BR79" s="1310"/>
      <c r="BS79" s="1310"/>
      <c r="BT79" s="1310"/>
      <c r="BU79" s="1310"/>
      <c r="BV79" s="1310"/>
      <c r="BW79" s="1310"/>
      <c r="BX79" s="1310">
        <v>8.1999999999999993</v>
      </c>
      <c r="BY79" s="1310"/>
      <c r="BZ79" s="1310"/>
      <c r="CA79" s="1310"/>
      <c r="CB79" s="1310"/>
      <c r="CC79" s="1310"/>
      <c r="CD79" s="1310"/>
      <c r="CE79" s="1310"/>
      <c r="CF79" s="1310">
        <v>8</v>
      </c>
      <c r="CG79" s="1310"/>
      <c r="CH79" s="1310"/>
      <c r="CI79" s="1310"/>
      <c r="CJ79" s="1310"/>
      <c r="CK79" s="1310"/>
      <c r="CL79" s="1310"/>
      <c r="CM79" s="1310"/>
      <c r="CN79" s="1310">
        <v>7.9</v>
      </c>
      <c r="CO79" s="1310"/>
      <c r="CP79" s="1310"/>
      <c r="CQ79" s="1310"/>
      <c r="CR79" s="1310"/>
      <c r="CS79" s="1310"/>
      <c r="CT79" s="1310"/>
      <c r="CU79" s="1310"/>
      <c r="CV79" s="1310">
        <v>7.7</v>
      </c>
      <c r="CW79" s="1310"/>
      <c r="CX79" s="1310"/>
      <c r="CY79" s="1310"/>
      <c r="CZ79" s="1310"/>
      <c r="DA79" s="1310"/>
      <c r="DB79" s="1310"/>
      <c r="DC79" s="1310"/>
    </row>
    <row r="80" spans="2:107" ht="13.5" x14ac:dyDescent="0.15">
      <c r="B80" s="388"/>
      <c r="G80" s="1321"/>
      <c r="H80" s="1321"/>
      <c r="I80" s="1328"/>
      <c r="J80" s="1328"/>
      <c r="K80" s="1331"/>
      <c r="L80" s="1331"/>
      <c r="M80" s="1331"/>
      <c r="N80" s="1331"/>
      <c r="AN80" s="1325"/>
      <c r="AO80" s="1325"/>
      <c r="AP80" s="1325"/>
      <c r="AQ80" s="1325"/>
      <c r="AR80" s="1325"/>
      <c r="AS80" s="1325"/>
      <c r="AT80" s="1325"/>
      <c r="AU80" s="1325"/>
      <c r="AV80" s="1325"/>
      <c r="AW80" s="1325"/>
      <c r="AX80" s="1325"/>
      <c r="AY80" s="1325"/>
      <c r="AZ80" s="1325"/>
      <c r="BA80" s="1325"/>
      <c r="BB80" s="1327"/>
      <c r="BC80" s="1327"/>
      <c r="BD80" s="1327"/>
      <c r="BE80" s="1327"/>
      <c r="BF80" s="1327"/>
      <c r="BG80" s="1327"/>
      <c r="BH80" s="1327"/>
      <c r="BI80" s="1327"/>
      <c r="BJ80" s="1327"/>
      <c r="BK80" s="1327"/>
      <c r="BL80" s="1327"/>
      <c r="BM80" s="1327"/>
      <c r="BN80" s="1327"/>
      <c r="BO80" s="1327"/>
      <c r="BP80" s="1310"/>
      <c r="BQ80" s="1310"/>
      <c r="BR80" s="1310"/>
      <c r="BS80" s="1310"/>
      <c r="BT80" s="1310"/>
      <c r="BU80" s="1310"/>
      <c r="BV80" s="1310"/>
      <c r="BW80" s="1310"/>
      <c r="BX80" s="1310"/>
      <c r="BY80" s="1310"/>
      <c r="BZ80" s="1310"/>
      <c r="CA80" s="1310"/>
      <c r="CB80" s="1310"/>
      <c r="CC80" s="1310"/>
      <c r="CD80" s="1310"/>
      <c r="CE80" s="1310"/>
      <c r="CF80" s="1310"/>
      <c r="CG80" s="1310"/>
      <c r="CH80" s="1310"/>
      <c r="CI80" s="1310"/>
      <c r="CJ80" s="1310"/>
      <c r="CK80" s="1310"/>
      <c r="CL80" s="1310"/>
      <c r="CM80" s="1310"/>
      <c r="CN80" s="1310"/>
      <c r="CO80" s="1310"/>
      <c r="CP80" s="1310"/>
      <c r="CQ80" s="1310"/>
      <c r="CR80" s="1310"/>
      <c r="CS80" s="1310"/>
      <c r="CT80" s="1310"/>
      <c r="CU80" s="1310"/>
      <c r="CV80" s="1310"/>
      <c r="CW80" s="1310"/>
      <c r="CX80" s="1310"/>
      <c r="CY80" s="1310"/>
      <c r="CZ80" s="1310"/>
      <c r="DA80" s="1310"/>
      <c r="DB80" s="1310"/>
      <c r="DC80" s="1310"/>
    </row>
    <row r="81" spans="2:109" ht="13.5" x14ac:dyDescent="0.15">
      <c r="B81" s="388"/>
    </row>
    <row r="82" spans="2:109" ht="17.25" x14ac:dyDescent="0.15">
      <c r="B82" s="388"/>
      <c r="K82" s="394"/>
      <c r="L82" s="394"/>
      <c r="M82" s="394"/>
      <c r="N82" s="394"/>
      <c r="AQ82" s="394"/>
      <c r="AR82" s="394"/>
      <c r="AS82" s="394"/>
      <c r="AT82" s="394"/>
      <c r="BC82" s="394"/>
      <c r="BD82" s="394"/>
      <c r="BE82" s="394"/>
      <c r="BF82" s="394"/>
      <c r="BO82" s="394"/>
      <c r="BP82" s="394"/>
      <c r="BQ82" s="394"/>
      <c r="BR82" s="394"/>
      <c r="CA82" s="394"/>
      <c r="CB82" s="394"/>
      <c r="CC82" s="394"/>
      <c r="CD82" s="394"/>
      <c r="CM82" s="394"/>
      <c r="CN82" s="394"/>
      <c r="CO82" s="394"/>
      <c r="CP82" s="394"/>
      <c r="CY82" s="394"/>
      <c r="CZ82" s="394"/>
      <c r="DA82" s="394"/>
      <c r="DB82" s="394"/>
      <c r="DC82" s="394"/>
    </row>
    <row r="83" spans="2:109" ht="13.5" x14ac:dyDescent="0.15">
      <c r="B83" s="393"/>
      <c r="C83" s="392"/>
      <c r="D83" s="392"/>
      <c r="E83" s="392"/>
      <c r="F83" s="392"/>
      <c r="G83" s="392"/>
      <c r="H83" s="392"/>
      <c r="I83" s="392"/>
      <c r="J83" s="392"/>
      <c r="K83" s="392"/>
      <c r="L83" s="392"/>
      <c r="M83" s="392"/>
      <c r="N83" s="392"/>
      <c r="O83" s="392"/>
      <c r="P83" s="392"/>
      <c r="Q83" s="392"/>
      <c r="R83" s="392"/>
      <c r="S83" s="392"/>
      <c r="T83" s="392"/>
      <c r="U83" s="392"/>
      <c r="V83" s="392"/>
      <c r="W83" s="392"/>
      <c r="X83" s="392"/>
      <c r="Y83" s="392"/>
      <c r="Z83" s="392"/>
      <c r="AA83" s="392"/>
      <c r="AB83" s="392"/>
      <c r="AC83" s="392"/>
      <c r="AD83" s="392"/>
      <c r="AE83" s="392"/>
      <c r="AF83" s="392"/>
      <c r="AG83" s="392"/>
      <c r="AH83" s="392"/>
      <c r="AI83" s="392"/>
      <c r="AJ83" s="392"/>
      <c r="AK83" s="392"/>
      <c r="AL83" s="392"/>
      <c r="AM83" s="392"/>
      <c r="AN83" s="392"/>
      <c r="AO83" s="392"/>
      <c r="AP83" s="392"/>
      <c r="AQ83" s="392"/>
      <c r="AR83" s="392"/>
      <c r="AS83" s="392"/>
      <c r="AT83" s="392"/>
      <c r="AU83" s="392"/>
      <c r="AV83" s="392"/>
      <c r="AW83" s="392"/>
      <c r="AX83" s="392"/>
      <c r="AY83" s="392"/>
      <c r="AZ83" s="392"/>
      <c r="BA83" s="392"/>
      <c r="BB83" s="392"/>
      <c r="BC83" s="392"/>
      <c r="BD83" s="392"/>
      <c r="BE83" s="392"/>
      <c r="BF83" s="392"/>
      <c r="BG83" s="392"/>
      <c r="BH83" s="392"/>
      <c r="BI83" s="392"/>
      <c r="BJ83" s="392"/>
      <c r="BK83" s="392"/>
      <c r="BL83" s="392"/>
      <c r="BM83" s="392"/>
      <c r="BN83" s="392"/>
      <c r="BO83" s="392"/>
      <c r="BP83" s="392"/>
      <c r="BQ83" s="392"/>
      <c r="BR83" s="392"/>
      <c r="BS83" s="392"/>
      <c r="BT83" s="392"/>
      <c r="BU83" s="392"/>
      <c r="BV83" s="392"/>
      <c r="BW83" s="392"/>
      <c r="BX83" s="392"/>
      <c r="BY83" s="392"/>
      <c r="BZ83" s="392"/>
      <c r="CA83" s="392"/>
      <c r="CB83" s="392"/>
      <c r="CC83" s="392"/>
      <c r="CD83" s="392"/>
      <c r="CE83" s="392"/>
      <c r="CF83" s="392"/>
      <c r="CG83" s="392"/>
      <c r="CH83" s="392"/>
      <c r="CI83" s="392"/>
      <c r="CJ83" s="392"/>
      <c r="CK83" s="392"/>
      <c r="CL83" s="392"/>
      <c r="CM83" s="392"/>
      <c r="CN83" s="392"/>
      <c r="CO83" s="392"/>
      <c r="CP83" s="392"/>
      <c r="CQ83" s="392"/>
      <c r="CR83" s="392"/>
      <c r="CS83" s="392"/>
      <c r="CT83" s="392"/>
      <c r="CU83" s="392"/>
      <c r="CV83" s="392"/>
      <c r="CW83" s="392"/>
      <c r="CX83" s="392"/>
      <c r="CY83" s="392"/>
      <c r="CZ83" s="392"/>
      <c r="DA83" s="392"/>
      <c r="DB83" s="392"/>
      <c r="DC83" s="392"/>
      <c r="DD83" s="391"/>
    </row>
    <row r="84" spans="2:109" ht="13.5" x14ac:dyDescent="0.15">
      <c r="DD84" s="387"/>
      <c r="DE84" s="387"/>
    </row>
    <row r="85" spans="2:109" ht="13.5" x14ac:dyDescent="0.15">
      <c r="DD85" s="387"/>
      <c r="DE85" s="387"/>
    </row>
    <row r="86" spans="2:109" ht="13.5" hidden="1" x14ac:dyDescent="0.15">
      <c r="DD86" s="387"/>
      <c r="DE86" s="387"/>
    </row>
    <row r="87" spans="2:109" ht="13.5" hidden="1" x14ac:dyDescent="0.15">
      <c r="K87" s="390"/>
      <c r="AQ87" s="390"/>
      <c r="BC87" s="390"/>
      <c r="BO87" s="390"/>
      <c r="CA87" s="390"/>
      <c r="CM87" s="390"/>
      <c r="CY87" s="390"/>
      <c r="DD87" s="387"/>
      <c r="DE87" s="387"/>
    </row>
    <row r="88" spans="2:109" ht="13.5" hidden="1" x14ac:dyDescent="0.15">
      <c r="DD88" s="387"/>
      <c r="DE88" s="387"/>
    </row>
    <row r="89" spans="2:109" ht="13.5" hidden="1" x14ac:dyDescent="0.15">
      <c r="DD89" s="387"/>
      <c r="DE89" s="387"/>
    </row>
    <row r="90" spans="2:109" ht="13.5" hidden="1" x14ac:dyDescent="0.15">
      <c r="DD90" s="387"/>
      <c r="DE90" s="387"/>
    </row>
    <row r="91" spans="2:109" ht="13.5" hidden="1" x14ac:dyDescent="0.15">
      <c r="DD91" s="387"/>
      <c r="DE91" s="387"/>
    </row>
    <row r="92" spans="2:109" ht="13.5" hidden="1" customHeight="1" x14ac:dyDescent="0.15">
      <c r="DD92" s="387"/>
      <c r="DE92" s="387"/>
    </row>
    <row r="93" spans="2:109" ht="13.5" hidden="1" customHeight="1" x14ac:dyDescent="0.15">
      <c r="DD93" s="387"/>
      <c r="DE93" s="387"/>
    </row>
    <row r="94" spans="2:109" ht="13.5" hidden="1" customHeight="1" x14ac:dyDescent="0.15">
      <c r="DD94" s="387"/>
      <c r="DE94" s="387"/>
    </row>
    <row r="95" spans="2:109" ht="13.5" hidden="1" customHeight="1" x14ac:dyDescent="0.15">
      <c r="DD95" s="387"/>
      <c r="DE95" s="387"/>
    </row>
    <row r="96" spans="2:109" ht="13.5" hidden="1" customHeight="1" x14ac:dyDescent="0.15">
      <c r="DD96" s="387"/>
      <c r="DE96" s="387"/>
    </row>
    <row r="97" s="387" customFormat="1" ht="13.5" hidden="1" customHeight="1" x14ac:dyDescent="0.15"/>
    <row r="98" s="387" customFormat="1" ht="13.5" hidden="1" customHeight="1" x14ac:dyDescent="0.15"/>
    <row r="99" s="387" customFormat="1" ht="13.5" hidden="1" customHeight="1" x14ac:dyDescent="0.15"/>
    <row r="100" s="387" customFormat="1" ht="13.5" hidden="1" customHeight="1" x14ac:dyDescent="0.15"/>
    <row r="101" s="387" customFormat="1" ht="13.5" hidden="1" customHeight="1" x14ac:dyDescent="0.15"/>
    <row r="102" s="387" customFormat="1" ht="13.5" hidden="1" customHeight="1" x14ac:dyDescent="0.15"/>
    <row r="103" s="387" customFormat="1" ht="13.5" hidden="1" customHeight="1" x14ac:dyDescent="0.15"/>
    <row r="104" s="387" customFormat="1" ht="13.5" hidden="1" customHeight="1" x14ac:dyDescent="0.15"/>
    <row r="105" s="387" customFormat="1" ht="13.5" hidden="1" customHeight="1" x14ac:dyDescent="0.15"/>
    <row r="106" s="387" customFormat="1" ht="13.5" hidden="1" customHeight="1" x14ac:dyDescent="0.15"/>
    <row r="107" s="387" customFormat="1" ht="13.5" hidden="1" customHeight="1" x14ac:dyDescent="0.15"/>
    <row r="108" s="387" customFormat="1" ht="13.5" hidden="1" customHeight="1" x14ac:dyDescent="0.15"/>
    <row r="109" s="387" customFormat="1" ht="13.5" hidden="1" customHeight="1" x14ac:dyDescent="0.15"/>
    <row r="110" s="387" customFormat="1" ht="13.5" hidden="1" customHeight="1" x14ac:dyDescent="0.15"/>
    <row r="111" s="387" customFormat="1" ht="13.5" hidden="1" customHeight="1" x14ac:dyDescent="0.15"/>
    <row r="112" s="387" customFormat="1" ht="13.5" hidden="1" customHeight="1" x14ac:dyDescent="0.15"/>
    <row r="113" s="387" customFormat="1" ht="13.5" hidden="1" customHeight="1" x14ac:dyDescent="0.15"/>
    <row r="114" s="387" customFormat="1" ht="13.5" hidden="1" customHeight="1" x14ac:dyDescent="0.15"/>
    <row r="115" s="387" customFormat="1" ht="13.5" hidden="1" customHeight="1" x14ac:dyDescent="0.15"/>
    <row r="116" s="387" customFormat="1" ht="13.5" hidden="1" customHeight="1" x14ac:dyDescent="0.15"/>
    <row r="117" s="387" customFormat="1" ht="13.5" hidden="1" customHeight="1" x14ac:dyDescent="0.15"/>
    <row r="118" s="387" customFormat="1" ht="13.5" hidden="1" customHeight="1" x14ac:dyDescent="0.15"/>
    <row r="119" s="387" customFormat="1" ht="13.5" hidden="1" customHeight="1" x14ac:dyDescent="0.15"/>
    <row r="120" s="387" customFormat="1" ht="13.5" hidden="1" customHeight="1" x14ac:dyDescent="0.15"/>
    <row r="121" s="387" customFormat="1" ht="13.5" hidden="1" customHeight="1" x14ac:dyDescent="0.15"/>
    <row r="122" s="387" customFormat="1" ht="13.5" hidden="1" customHeight="1" x14ac:dyDescent="0.15"/>
    <row r="123" s="387" customFormat="1" ht="13.5" hidden="1" customHeight="1" x14ac:dyDescent="0.15"/>
    <row r="124" s="387" customFormat="1" ht="13.5" hidden="1" customHeight="1" x14ac:dyDescent="0.15"/>
    <row r="125" s="387" customFormat="1" ht="13.5" hidden="1" customHeight="1" x14ac:dyDescent="0.15"/>
    <row r="126" s="387" customFormat="1" ht="13.5" hidden="1" customHeight="1" x14ac:dyDescent="0.15"/>
    <row r="127" s="387" customFormat="1" ht="13.5" hidden="1" customHeight="1" x14ac:dyDescent="0.15"/>
    <row r="128" s="387" customFormat="1" ht="13.5" hidden="1" customHeight="1" x14ac:dyDescent="0.15"/>
    <row r="129" s="387" customFormat="1" ht="13.5" hidden="1" customHeight="1" x14ac:dyDescent="0.15"/>
    <row r="130" s="387" customFormat="1" ht="13.5" hidden="1" customHeight="1" x14ac:dyDescent="0.15"/>
    <row r="131" s="387" customFormat="1" ht="13.5" hidden="1" customHeight="1" x14ac:dyDescent="0.15"/>
    <row r="132" s="387" customFormat="1" ht="13.5" hidden="1" customHeight="1" x14ac:dyDescent="0.15"/>
    <row r="133" s="387" customFormat="1" ht="13.5" hidden="1" customHeight="1" x14ac:dyDescent="0.15"/>
    <row r="134" s="387" customFormat="1" ht="13.5" hidden="1" customHeight="1" x14ac:dyDescent="0.15"/>
    <row r="135" s="387" customFormat="1" ht="13.5" hidden="1" customHeight="1" x14ac:dyDescent="0.15"/>
    <row r="136" s="387" customFormat="1" ht="13.5" hidden="1" customHeight="1" x14ac:dyDescent="0.15"/>
    <row r="137" s="387" customFormat="1" ht="13.5" hidden="1" customHeight="1" x14ac:dyDescent="0.15"/>
    <row r="138" s="387" customFormat="1" ht="13.5" hidden="1" customHeight="1" x14ac:dyDescent="0.15"/>
    <row r="139" s="387" customFormat="1" ht="13.5" hidden="1" customHeight="1" x14ac:dyDescent="0.15"/>
    <row r="140" s="387" customFormat="1" ht="13.5" hidden="1" customHeight="1" x14ac:dyDescent="0.15"/>
    <row r="141" s="387" customFormat="1" ht="13.5" hidden="1" customHeight="1" x14ac:dyDescent="0.15"/>
    <row r="142" s="387" customFormat="1" ht="13.5" hidden="1" customHeight="1" x14ac:dyDescent="0.15"/>
    <row r="143" s="387" customFormat="1" ht="13.5" hidden="1" customHeight="1" x14ac:dyDescent="0.15"/>
    <row r="144" s="387" customFormat="1" ht="13.5" hidden="1" customHeight="1" x14ac:dyDescent="0.15"/>
    <row r="145" s="387" customFormat="1" ht="13.5" hidden="1" customHeight="1" x14ac:dyDescent="0.15"/>
    <row r="146" s="387" customFormat="1" ht="13.5" hidden="1" customHeight="1" x14ac:dyDescent="0.15"/>
    <row r="147" s="387" customFormat="1" ht="13.5" hidden="1" customHeight="1" x14ac:dyDescent="0.15"/>
    <row r="148" s="387" customFormat="1" ht="13.5" hidden="1" customHeight="1" x14ac:dyDescent="0.15"/>
    <row r="149" s="387" customFormat="1" ht="13.5" hidden="1" customHeight="1" x14ac:dyDescent="0.15"/>
    <row r="150" s="387" customFormat="1" ht="13.5" hidden="1" customHeight="1" x14ac:dyDescent="0.15"/>
    <row r="151" s="387" customFormat="1" ht="13.5" hidden="1" customHeight="1" x14ac:dyDescent="0.15"/>
    <row r="152" s="387" customFormat="1" ht="13.5" hidden="1" customHeight="1" x14ac:dyDescent="0.15"/>
    <row r="153" s="387" customFormat="1" ht="13.5" hidden="1" customHeight="1" x14ac:dyDescent="0.15"/>
    <row r="154" s="387" customFormat="1" ht="13.5" hidden="1" customHeight="1" x14ac:dyDescent="0.15"/>
    <row r="155" s="387" customFormat="1" ht="13.5" hidden="1" customHeight="1" x14ac:dyDescent="0.15"/>
    <row r="156" s="387" customFormat="1" ht="13.5" hidden="1" customHeight="1" x14ac:dyDescent="0.15"/>
    <row r="157" s="387" customFormat="1" ht="13.5" hidden="1" customHeight="1" x14ac:dyDescent="0.15"/>
    <row r="158" s="387" customFormat="1" ht="13.5" hidden="1" customHeight="1" x14ac:dyDescent="0.15"/>
    <row r="159" s="387" customFormat="1" ht="13.5" hidden="1" customHeight="1" x14ac:dyDescent="0.15"/>
    <row r="160" s="387" customFormat="1" ht="13.5" hidden="1" customHeight="1" x14ac:dyDescent="0.15"/>
  </sheetData>
  <sheetProtection algorithmName="SHA-512" hashValue="Hh6iT71HhiVrgW/5XBvCSabUxNB+YZZ/TKPhDF8QWFdEjjRTziZqZ++0cbE4I1ot/ZOZjwc3qVk7QIhsCPfVMw==" saltValue="+SMQkKb/TIDOOB1CuuhFfA==" spinCount="100000" sheet="1" objects="1" scenarios="1" formatCells="0"/>
  <dataConsolidate/>
  <mergeCells count="112">
    <mergeCell ref="G77:H80"/>
    <mergeCell ref="I77:J78"/>
    <mergeCell ref="K77:K78"/>
    <mergeCell ref="L77:L78"/>
    <mergeCell ref="M77:M78"/>
    <mergeCell ref="CN79:CU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CV79:DC80"/>
    <mergeCell ref="CN77:CU78"/>
    <mergeCell ref="CV77:DC78"/>
    <mergeCell ref="I79:J80"/>
    <mergeCell ref="K79:K80"/>
    <mergeCell ref="L79:L80"/>
    <mergeCell ref="M79:M80"/>
    <mergeCell ref="N79:N80"/>
    <mergeCell ref="BB79:BO80"/>
    <mergeCell ref="BP79:BW80"/>
    <mergeCell ref="CV55:DC56"/>
    <mergeCell ref="CV72:DC72"/>
    <mergeCell ref="BX72:CE72"/>
    <mergeCell ref="CF72:CM72"/>
    <mergeCell ref="CN72:CU72"/>
    <mergeCell ref="CV57:DC58"/>
    <mergeCell ref="BB75:BO76"/>
    <mergeCell ref="BP75:BW76"/>
    <mergeCell ref="BX75:CE76"/>
    <mergeCell ref="CF75:CM76"/>
    <mergeCell ref="CN75:CU76"/>
    <mergeCell ref="CV75:DC76"/>
    <mergeCell ref="G72:J72"/>
    <mergeCell ref="AN72:BO72"/>
    <mergeCell ref="BP72:BW72"/>
    <mergeCell ref="G73:H76"/>
    <mergeCell ref="I73:J74"/>
    <mergeCell ref="K73:K74"/>
    <mergeCell ref="L73:L74"/>
    <mergeCell ref="M73:M74"/>
    <mergeCell ref="N73:N74"/>
    <mergeCell ref="BX73:CE74"/>
    <mergeCell ref="CF73:CM74"/>
    <mergeCell ref="CN73:CU74"/>
    <mergeCell ref="BX57:CE58"/>
    <mergeCell ref="CF57:CM58"/>
    <mergeCell ref="CN57:CU58"/>
    <mergeCell ref="AN73:BA76"/>
    <mergeCell ref="BB73:BO74"/>
    <mergeCell ref="BP73:BW74"/>
    <mergeCell ref="AN65:DC69"/>
    <mergeCell ref="I57:J58"/>
    <mergeCell ref="K57:K58"/>
    <mergeCell ref="G55:H58"/>
    <mergeCell ref="I55:J56"/>
    <mergeCell ref="K55:K56"/>
    <mergeCell ref="L55:L56"/>
    <mergeCell ref="L57:L58"/>
    <mergeCell ref="CN53:CU54"/>
    <mergeCell ref="I51:J52"/>
    <mergeCell ref="K51:K52"/>
    <mergeCell ref="L51:L52"/>
    <mergeCell ref="M51:M52"/>
    <mergeCell ref="N51:N52"/>
    <mergeCell ref="I53:J54"/>
    <mergeCell ref="K53:K54"/>
    <mergeCell ref="L53:L54"/>
    <mergeCell ref="M53:M54"/>
    <mergeCell ref="BX55:CE56"/>
    <mergeCell ref="CF55:CM56"/>
    <mergeCell ref="CN55:CU56"/>
    <mergeCell ref="M55:M56"/>
    <mergeCell ref="N55:N56"/>
    <mergeCell ref="AN55:BA58"/>
    <mergeCell ref="BB55:BO56"/>
    <mergeCell ref="BP55:BW56"/>
    <mergeCell ref="BP57:BW58"/>
    <mergeCell ref="M57:M58"/>
    <mergeCell ref="N57:N58"/>
    <mergeCell ref="BB57:BO58"/>
    <mergeCell ref="CN51:CU52"/>
    <mergeCell ref="G51:H54"/>
    <mergeCell ref="AN43:DC47"/>
    <mergeCell ref="CV53:DC54"/>
    <mergeCell ref="G50:J50"/>
    <mergeCell ref="AN50:BO50"/>
    <mergeCell ref="BP50:BW50"/>
    <mergeCell ref="BX50:CE50"/>
    <mergeCell ref="CF50:CM50"/>
    <mergeCell ref="CN50:CU50"/>
    <mergeCell ref="CV50:DC50"/>
    <mergeCell ref="CV51:DC52"/>
    <mergeCell ref="N53:N54"/>
    <mergeCell ref="BB53:BO54"/>
    <mergeCell ref="BP53:BW54"/>
    <mergeCell ref="BX53:CE54"/>
    <mergeCell ref="CF53:CM54"/>
    <mergeCell ref="AN51:BA54"/>
    <mergeCell ref="BB51:BO52"/>
    <mergeCell ref="BP51:BW52"/>
    <mergeCell ref="BX51:CE52"/>
    <mergeCell ref="CF51:CM52"/>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90" customWidth="1"/>
    <col min="35" max="122" width="2.5" style="289" customWidth="1"/>
    <col min="123" max="16384" width="2.5" style="289" hidden="1"/>
  </cols>
  <sheetData>
    <row r="1" spans="1:34" ht="13.5" customHeight="1" x14ac:dyDescent="0.15">
      <c r="A1" s="289"/>
      <c r="B1" s="289"/>
      <c r="C1" s="289"/>
      <c r="D1" s="289"/>
      <c r="E1" s="289"/>
      <c r="F1" s="289"/>
      <c r="G1" s="289"/>
      <c r="H1" s="289"/>
      <c r="I1" s="289"/>
      <c r="J1" s="289"/>
      <c r="K1" s="289"/>
      <c r="L1" s="289"/>
      <c r="M1" s="289"/>
      <c r="N1" s="289"/>
      <c r="O1" s="289"/>
      <c r="P1" s="289"/>
      <c r="Q1" s="289"/>
      <c r="R1" s="289"/>
      <c r="S1" s="289"/>
      <c r="T1" s="289"/>
      <c r="U1" s="289"/>
      <c r="V1" s="289"/>
      <c r="W1" s="289"/>
      <c r="X1" s="289"/>
      <c r="Y1" s="289"/>
      <c r="Z1" s="289"/>
      <c r="AA1" s="289"/>
      <c r="AB1" s="289"/>
      <c r="AC1" s="289"/>
      <c r="AD1" s="289"/>
      <c r="AE1" s="289"/>
      <c r="AF1" s="289"/>
      <c r="AG1" s="289"/>
      <c r="AH1" s="289"/>
    </row>
    <row r="2" spans="1:34" x14ac:dyDescent="0.15">
      <c r="S2" s="289"/>
      <c r="AH2" s="289"/>
    </row>
    <row r="3" spans="1:34" x14ac:dyDescent="0.15">
      <c r="C3" s="289"/>
      <c r="D3" s="289"/>
      <c r="E3" s="289"/>
      <c r="F3" s="289"/>
      <c r="G3" s="289"/>
      <c r="H3" s="289"/>
      <c r="I3" s="289"/>
      <c r="J3" s="289"/>
      <c r="K3" s="289"/>
      <c r="L3" s="289"/>
      <c r="M3" s="289"/>
      <c r="N3" s="289"/>
      <c r="O3" s="289"/>
      <c r="P3" s="289"/>
      <c r="Q3" s="289"/>
      <c r="R3" s="289"/>
      <c r="S3" s="289"/>
      <c r="U3" s="289"/>
      <c r="V3" s="289"/>
      <c r="W3" s="289"/>
      <c r="X3" s="289"/>
      <c r="Y3" s="289"/>
      <c r="Z3" s="289"/>
      <c r="AA3" s="289"/>
      <c r="AB3" s="289"/>
      <c r="AC3" s="289"/>
      <c r="AD3" s="289"/>
      <c r="AE3" s="289"/>
      <c r="AF3" s="289"/>
      <c r="AG3" s="289"/>
      <c r="AH3" s="289"/>
    </row>
    <row r="4" spans="1:34" x14ac:dyDescent="0.15"/>
    <row r="5" spans="1:34" x14ac:dyDescent="0.15"/>
    <row r="6" spans="1:34" x14ac:dyDescent="0.15"/>
    <row r="7" spans="1:34" x14ac:dyDescent="0.15"/>
    <row r="8" spans="1:34" x14ac:dyDescent="0.15"/>
    <row r="9" spans="1:34" x14ac:dyDescent="0.15">
      <c r="AH9" s="289"/>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89"/>
    </row>
    <row r="18" spans="12:34" x14ac:dyDescent="0.15"/>
    <row r="19" spans="12:34" x14ac:dyDescent="0.15"/>
    <row r="20" spans="12:34" x14ac:dyDescent="0.15">
      <c r="AH20" s="289"/>
    </row>
    <row r="21" spans="12:34" x14ac:dyDescent="0.15">
      <c r="AH21" s="289"/>
    </row>
    <row r="22" spans="12:34" x14ac:dyDescent="0.15"/>
    <row r="23" spans="12:34" x14ac:dyDescent="0.15"/>
    <row r="24" spans="12:34" x14ac:dyDescent="0.15">
      <c r="Q24" s="289"/>
    </row>
    <row r="25" spans="12:34" x14ac:dyDescent="0.15"/>
    <row r="26" spans="12:34" x14ac:dyDescent="0.15"/>
    <row r="27" spans="12:34" x14ac:dyDescent="0.15"/>
    <row r="28" spans="12:34" x14ac:dyDescent="0.15">
      <c r="O28" s="289"/>
      <c r="T28" s="289"/>
      <c r="AH28" s="289"/>
    </row>
    <row r="29" spans="12:34" x14ac:dyDescent="0.15"/>
    <row r="30" spans="12:34" x14ac:dyDescent="0.15"/>
    <row r="31" spans="12:34" x14ac:dyDescent="0.15">
      <c r="Q31" s="289"/>
    </row>
    <row r="32" spans="12:34" x14ac:dyDescent="0.15">
      <c r="L32" s="289"/>
    </row>
    <row r="33" spans="2:34" x14ac:dyDescent="0.15">
      <c r="C33" s="289"/>
      <c r="E33" s="289"/>
      <c r="G33" s="289"/>
      <c r="I33" s="289"/>
      <c r="X33" s="289"/>
    </row>
    <row r="34" spans="2:34" x14ac:dyDescent="0.15">
      <c r="B34" s="289"/>
      <c r="P34" s="289"/>
      <c r="R34" s="289"/>
      <c r="T34" s="289"/>
    </row>
    <row r="35" spans="2:34" x14ac:dyDescent="0.15">
      <c r="D35" s="289"/>
      <c r="W35" s="289"/>
      <c r="AC35" s="289"/>
      <c r="AD35" s="289"/>
      <c r="AE35" s="289"/>
      <c r="AF35" s="289"/>
      <c r="AG35" s="289"/>
      <c r="AH35" s="289"/>
    </row>
    <row r="36" spans="2:34" x14ac:dyDescent="0.15">
      <c r="H36" s="289"/>
      <c r="J36" s="289"/>
      <c r="K36" s="289"/>
      <c r="M36" s="289"/>
      <c r="Y36" s="289"/>
      <c r="Z36" s="289"/>
      <c r="AA36" s="289"/>
      <c r="AB36" s="289"/>
      <c r="AC36" s="289"/>
      <c r="AD36" s="289"/>
      <c r="AE36" s="289"/>
      <c r="AF36" s="289"/>
      <c r="AG36" s="289"/>
      <c r="AH36" s="289"/>
    </row>
    <row r="37" spans="2:34" x14ac:dyDescent="0.15">
      <c r="AH37" s="289"/>
    </row>
    <row r="38" spans="2:34" x14ac:dyDescent="0.15">
      <c r="AG38" s="289"/>
      <c r="AH38" s="289"/>
    </row>
    <row r="39" spans="2:34" x14ac:dyDescent="0.15"/>
    <row r="40" spans="2:34" x14ac:dyDescent="0.15">
      <c r="X40" s="289"/>
    </row>
    <row r="41" spans="2:34" x14ac:dyDescent="0.15">
      <c r="R41" s="289"/>
    </row>
    <row r="42" spans="2:34" x14ac:dyDescent="0.15">
      <c r="W42" s="289"/>
    </row>
    <row r="43" spans="2:34" x14ac:dyDescent="0.15">
      <c r="Y43" s="289"/>
      <c r="Z43" s="289"/>
      <c r="AA43" s="289"/>
      <c r="AB43" s="289"/>
      <c r="AC43" s="289"/>
      <c r="AD43" s="289"/>
      <c r="AE43" s="289"/>
      <c r="AF43" s="289"/>
      <c r="AG43" s="289"/>
      <c r="AH43" s="289"/>
    </row>
    <row r="44" spans="2:34" x14ac:dyDescent="0.15">
      <c r="AH44" s="289"/>
    </row>
    <row r="45" spans="2:34" x14ac:dyDescent="0.15">
      <c r="X45" s="289"/>
    </row>
    <row r="46" spans="2:34" x14ac:dyDescent="0.15"/>
    <row r="47" spans="2:34" x14ac:dyDescent="0.15"/>
    <row r="48" spans="2:34" x14ac:dyDescent="0.15">
      <c r="W48" s="289"/>
      <c r="Y48" s="289"/>
      <c r="Z48" s="289"/>
      <c r="AA48" s="289"/>
      <c r="AB48" s="289"/>
      <c r="AC48" s="289"/>
      <c r="AD48" s="289"/>
      <c r="AE48" s="289"/>
      <c r="AF48" s="289"/>
      <c r="AG48" s="289"/>
      <c r="AH48" s="289"/>
    </row>
    <row r="49" spans="28:34" x14ac:dyDescent="0.15"/>
    <row r="50" spans="28:34" x14ac:dyDescent="0.15">
      <c r="AE50" s="289"/>
      <c r="AF50" s="289"/>
      <c r="AG50" s="289"/>
      <c r="AH50" s="289"/>
    </row>
    <row r="51" spans="28:34" x14ac:dyDescent="0.15">
      <c r="AC51" s="289"/>
      <c r="AD51" s="289"/>
      <c r="AE51" s="289"/>
      <c r="AF51" s="289"/>
      <c r="AG51" s="289"/>
      <c r="AH51" s="289"/>
    </row>
    <row r="52" spans="28:34" x14ac:dyDescent="0.15"/>
    <row r="53" spans="28:34" x14ac:dyDescent="0.15">
      <c r="AF53" s="289"/>
      <c r="AG53" s="289"/>
      <c r="AH53" s="289"/>
    </row>
    <row r="54" spans="28:34" x14ac:dyDescent="0.15">
      <c r="AH54" s="289"/>
    </row>
    <row r="55" spans="28:34" x14ac:dyDescent="0.15"/>
    <row r="56" spans="28:34" x14ac:dyDescent="0.15">
      <c r="AB56" s="289"/>
      <c r="AC56" s="289"/>
      <c r="AD56" s="289"/>
      <c r="AE56" s="289"/>
      <c r="AF56" s="289"/>
      <c r="AG56" s="289"/>
      <c r="AH56" s="289"/>
    </row>
    <row r="57" spans="28:34" x14ac:dyDescent="0.15">
      <c r="AH57" s="289"/>
    </row>
    <row r="58" spans="28:34" x14ac:dyDescent="0.15">
      <c r="AH58" s="289"/>
    </row>
    <row r="59" spans="28:34" x14ac:dyDescent="0.15"/>
    <row r="60" spans="28:34" x14ac:dyDescent="0.15"/>
    <row r="61" spans="28:34" x14ac:dyDescent="0.15"/>
    <row r="62" spans="28:34" x14ac:dyDescent="0.15"/>
    <row r="63" spans="28:34" x14ac:dyDescent="0.15">
      <c r="AH63" s="289"/>
    </row>
    <row r="64" spans="28:34" x14ac:dyDescent="0.15">
      <c r="AG64" s="289"/>
      <c r="AH64" s="289"/>
    </row>
    <row r="65" spans="28:34" x14ac:dyDescent="0.15"/>
    <row r="66" spans="28:34" x14ac:dyDescent="0.15"/>
    <row r="67" spans="28:34" x14ac:dyDescent="0.15"/>
    <row r="68" spans="28:34" x14ac:dyDescent="0.15">
      <c r="AB68" s="289"/>
      <c r="AC68" s="289"/>
      <c r="AD68" s="289"/>
      <c r="AE68" s="289"/>
      <c r="AF68" s="289"/>
      <c r="AG68" s="289"/>
      <c r="AH68" s="289"/>
    </row>
    <row r="69" spans="28:34" x14ac:dyDescent="0.15">
      <c r="AF69" s="289"/>
      <c r="AG69" s="289"/>
      <c r="AH69" s="289"/>
    </row>
    <row r="70" spans="28:34" x14ac:dyDescent="0.15"/>
    <row r="71" spans="28:34" x14ac:dyDescent="0.15"/>
    <row r="72" spans="28:34" x14ac:dyDescent="0.15"/>
    <row r="73" spans="28:34" x14ac:dyDescent="0.15"/>
    <row r="74" spans="28:34" x14ac:dyDescent="0.15"/>
    <row r="75" spans="28:34" x14ac:dyDescent="0.15">
      <c r="AH75" s="289"/>
    </row>
    <row r="76" spans="28:34" x14ac:dyDescent="0.15">
      <c r="AF76" s="289"/>
      <c r="AG76" s="289"/>
      <c r="AH76" s="289"/>
    </row>
    <row r="77" spans="28:34" x14ac:dyDescent="0.15">
      <c r="AG77" s="289"/>
      <c r="AH77" s="289"/>
    </row>
    <row r="78" spans="28:34" x14ac:dyDescent="0.15"/>
    <row r="79" spans="28:34" x14ac:dyDescent="0.15"/>
    <row r="80" spans="28:34" x14ac:dyDescent="0.15"/>
    <row r="81" spans="25:34" x14ac:dyDescent="0.15"/>
    <row r="82" spans="25:34" x14ac:dyDescent="0.15">
      <c r="Y82" s="289"/>
    </row>
    <row r="83" spans="25:34" x14ac:dyDescent="0.15">
      <c r="Y83" s="289"/>
      <c r="Z83" s="289"/>
      <c r="AA83" s="289"/>
      <c r="AB83" s="289"/>
      <c r="AC83" s="289"/>
      <c r="AD83" s="289"/>
      <c r="AE83" s="289"/>
      <c r="AF83" s="289"/>
      <c r="AG83" s="289"/>
      <c r="AH83" s="289"/>
    </row>
    <row r="84" spans="25:34" x14ac:dyDescent="0.15"/>
    <row r="85" spans="25:34" x14ac:dyDescent="0.15"/>
    <row r="86" spans="25:34" x14ac:dyDescent="0.15"/>
    <row r="87" spans="25:34" x14ac:dyDescent="0.15"/>
    <row r="88" spans="25:34" x14ac:dyDescent="0.15">
      <c r="AH88" s="28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89"/>
      <c r="AG94" s="289"/>
      <c r="AH94" s="289"/>
    </row>
    <row r="95" spans="25:34" ht="13.5" customHeight="1" x14ac:dyDescent="0.15">
      <c r="AH95" s="28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89"/>
    </row>
    <row r="102" spans="33:34" ht="13.5" customHeight="1" x14ac:dyDescent="0.15"/>
    <row r="103" spans="33:34" ht="13.5" customHeight="1" x14ac:dyDescent="0.15"/>
    <row r="104" spans="33:34" ht="13.5" customHeight="1" x14ac:dyDescent="0.15">
      <c r="AG104" s="289"/>
      <c r="AH104" s="28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89"/>
    </row>
    <row r="117" spans="34:122" ht="13.5" customHeight="1" x14ac:dyDescent="0.15"/>
    <row r="118" spans="34:122" ht="13.5" customHeight="1" x14ac:dyDescent="0.15"/>
    <row r="119" spans="34:122" ht="13.5" customHeight="1" x14ac:dyDescent="0.15"/>
    <row r="120" spans="34:122" ht="13.5" customHeight="1" x14ac:dyDescent="0.15">
      <c r="AH120" s="289"/>
    </row>
    <row r="121" spans="34:122" ht="13.5" customHeight="1" x14ac:dyDescent="0.15">
      <c r="AH121" s="289"/>
    </row>
    <row r="122" spans="34:122" ht="13.5" customHeight="1" x14ac:dyDescent="0.15"/>
    <row r="123" spans="34:122" ht="13.5" customHeight="1" x14ac:dyDescent="0.15"/>
    <row r="124" spans="34:122" ht="13.5" customHeight="1" x14ac:dyDescent="0.15"/>
    <row r="125" spans="34:122" ht="13.5" customHeight="1" x14ac:dyDescent="0.15">
      <c r="DR125" s="289" t="s">
        <v>496</v>
      </c>
    </row>
  </sheetData>
  <sheetProtection algorithmName="SHA-512" hashValue="90QyhBWv0RYbUl/wE6HaqY4veckgWKlnPrIHHIGGfgdgH4VoWFGsLZXlN+qrgoBrMR/boKr1WQIw36mM/MrdLg==" saltValue="o+gDB95RKxW49c4NizQvM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90" customWidth="1"/>
    <col min="35" max="122" width="2.5" style="289" customWidth="1"/>
    <col min="123" max="16384" width="2.5" style="289" hidden="1"/>
  </cols>
  <sheetData>
    <row r="1" spans="2:34" ht="13.5" customHeight="1" x14ac:dyDescent="0.15">
      <c r="B1" s="289"/>
      <c r="C1" s="289"/>
      <c r="D1" s="289"/>
      <c r="E1" s="289"/>
      <c r="F1" s="289"/>
      <c r="G1" s="289"/>
      <c r="H1" s="289"/>
      <c r="I1" s="289"/>
      <c r="J1" s="289"/>
      <c r="K1" s="289"/>
      <c r="L1" s="289"/>
      <c r="M1" s="289"/>
      <c r="N1" s="289"/>
      <c r="O1" s="289"/>
      <c r="P1" s="289"/>
      <c r="Q1" s="289"/>
      <c r="R1" s="289"/>
      <c r="S1" s="289"/>
      <c r="T1" s="289"/>
      <c r="U1" s="289"/>
      <c r="V1" s="289"/>
      <c r="W1" s="289"/>
      <c r="X1" s="289"/>
      <c r="Y1" s="289"/>
      <c r="Z1" s="289"/>
      <c r="AA1" s="289"/>
      <c r="AB1" s="289"/>
      <c r="AC1" s="289"/>
      <c r="AD1" s="289"/>
      <c r="AE1" s="289"/>
      <c r="AF1" s="289"/>
      <c r="AG1" s="289"/>
      <c r="AH1" s="289"/>
    </row>
    <row r="2" spans="2:34" x14ac:dyDescent="0.15">
      <c r="S2" s="289"/>
      <c r="AH2" s="289"/>
    </row>
    <row r="3" spans="2:34" x14ac:dyDescent="0.15">
      <c r="C3" s="289"/>
      <c r="D3" s="289"/>
      <c r="E3" s="289"/>
      <c r="F3" s="289"/>
      <c r="G3" s="289"/>
      <c r="H3" s="289"/>
      <c r="I3" s="289"/>
      <c r="J3" s="289"/>
      <c r="K3" s="289"/>
      <c r="L3" s="289"/>
      <c r="M3" s="289"/>
      <c r="N3" s="289"/>
      <c r="O3" s="289"/>
      <c r="P3" s="289"/>
      <c r="Q3" s="289"/>
      <c r="R3" s="289"/>
      <c r="S3" s="289"/>
      <c r="U3" s="289"/>
      <c r="V3" s="289"/>
      <c r="W3" s="289"/>
      <c r="X3" s="289"/>
      <c r="Y3" s="289"/>
      <c r="Z3" s="289"/>
      <c r="AA3" s="289"/>
      <c r="AB3" s="289"/>
      <c r="AC3" s="289"/>
      <c r="AD3" s="289"/>
      <c r="AE3" s="289"/>
      <c r="AF3" s="289"/>
      <c r="AG3" s="289"/>
      <c r="AH3" s="289"/>
    </row>
    <row r="4" spans="2:34" x14ac:dyDescent="0.15"/>
    <row r="5" spans="2:34" x14ac:dyDescent="0.15"/>
    <row r="6" spans="2:34" x14ac:dyDescent="0.15"/>
    <row r="7" spans="2:34" x14ac:dyDescent="0.15"/>
    <row r="8" spans="2:34" x14ac:dyDescent="0.15"/>
    <row r="9" spans="2:34" x14ac:dyDescent="0.15">
      <c r="AH9" s="289"/>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89"/>
    </row>
    <row r="18" spans="12:34" x14ac:dyDescent="0.15"/>
    <row r="19" spans="12:34" x14ac:dyDescent="0.15"/>
    <row r="20" spans="12:34" x14ac:dyDescent="0.15">
      <c r="AH20" s="289"/>
    </row>
    <row r="21" spans="12:34" x14ac:dyDescent="0.15">
      <c r="AH21" s="289"/>
    </row>
    <row r="22" spans="12:34" x14ac:dyDescent="0.15"/>
    <row r="23" spans="12:34" x14ac:dyDescent="0.15"/>
    <row r="24" spans="12:34" x14ac:dyDescent="0.15">
      <c r="Q24" s="289"/>
    </row>
    <row r="25" spans="12:34" x14ac:dyDescent="0.15"/>
    <row r="26" spans="12:34" x14ac:dyDescent="0.15"/>
    <row r="27" spans="12:34" x14ac:dyDescent="0.15"/>
    <row r="28" spans="12:34" x14ac:dyDescent="0.15">
      <c r="O28" s="289"/>
      <c r="T28" s="289"/>
      <c r="AH28" s="289"/>
    </row>
    <row r="29" spans="12:34" x14ac:dyDescent="0.15"/>
    <row r="30" spans="12:34" x14ac:dyDescent="0.15"/>
    <row r="31" spans="12:34" x14ac:dyDescent="0.15">
      <c r="Q31" s="289"/>
    </row>
    <row r="32" spans="12:34" x14ac:dyDescent="0.15">
      <c r="L32" s="289"/>
    </row>
    <row r="33" spans="2:34" x14ac:dyDescent="0.15">
      <c r="C33" s="289"/>
      <c r="E33" s="289"/>
      <c r="G33" s="289"/>
      <c r="I33" s="289"/>
      <c r="X33" s="289"/>
    </row>
    <row r="34" spans="2:34" x14ac:dyDescent="0.15">
      <c r="B34" s="289"/>
      <c r="P34" s="289"/>
      <c r="R34" s="289"/>
      <c r="T34" s="289"/>
    </row>
    <row r="35" spans="2:34" x14ac:dyDescent="0.15">
      <c r="D35" s="289"/>
      <c r="W35" s="289"/>
      <c r="AC35" s="289"/>
      <c r="AD35" s="289"/>
      <c r="AE35" s="289"/>
      <c r="AF35" s="289"/>
      <c r="AG35" s="289"/>
      <c r="AH35" s="289"/>
    </row>
    <row r="36" spans="2:34" x14ac:dyDescent="0.15">
      <c r="H36" s="289"/>
      <c r="J36" s="289"/>
      <c r="K36" s="289"/>
      <c r="M36" s="289"/>
      <c r="Y36" s="289"/>
      <c r="Z36" s="289"/>
      <c r="AA36" s="289"/>
      <c r="AB36" s="289"/>
      <c r="AC36" s="289"/>
      <c r="AD36" s="289"/>
      <c r="AE36" s="289"/>
      <c r="AF36" s="289"/>
      <c r="AG36" s="289"/>
      <c r="AH36" s="289"/>
    </row>
    <row r="37" spans="2:34" x14ac:dyDescent="0.15">
      <c r="AH37" s="289"/>
    </row>
    <row r="38" spans="2:34" x14ac:dyDescent="0.15">
      <c r="AG38" s="289"/>
      <c r="AH38" s="289"/>
    </row>
    <row r="39" spans="2:34" x14ac:dyDescent="0.15"/>
    <row r="40" spans="2:34" x14ac:dyDescent="0.15">
      <c r="X40" s="289"/>
    </row>
    <row r="41" spans="2:34" x14ac:dyDescent="0.15">
      <c r="R41" s="289"/>
    </row>
    <row r="42" spans="2:34" x14ac:dyDescent="0.15">
      <c r="W42" s="289"/>
    </row>
    <row r="43" spans="2:34" x14ac:dyDescent="0.15">
      <c r="Y43" s="289"/>
      <c r="Z43" s="289"/>
      <c r="AA43" s="289"/>
      <c r="AB43" s="289"/>
      <c r="AC43" s="289"/>
      <c r="AD43" s="289"/>
      <c r="AE43" s="289"/>
      <c r="AF43" s="289"/>
      <c r="AG43" s="289"/>
      <c r="AH43" s="289"/>
    </row>
    <row r="44" spans="2:34" x14ac:dyDescent="0.15">
      <c r="AH44" s="289"/>
    </row>
    <row r="45" spans="2:34" x14ac:dyDescent="0.15">
      <c r="X45" s="289"/>
    </row>
    <row r="46" spans="2:34" x14ac:dyDescent="0.15"/>
    <row r="47" spans="2:34" x14ac:dyDescent="0.15"/>
    <row r="48" spans="2:34" x14ac:dyDescent="0.15">
      <c r="W48" s="289"/>
      <c r="Y48" s="289"/>
      <c r="Z48" s="289"/>
      <c r="AA48" s="289"/>
      <c r="AB48" s="289"/>
      <c r="AC48" s="289"/>
      <c r="AD48" s="289"/>
      <c r="AE48" s="289"/>
      <c r="AF48" s="289"/>
      <c r="AG48" s="289"/>
      <c r="AH48" s="289"/>
    </row>
    <row r="49" spans="28:34" x14ac:dyDescent="0.15"/>
    <row r="50" spans="28:34" x14ac:dyDescent="0.15">
      <c r="AE50" s="289"/>
      <c r="AF50" s="289"/>
      <c r="AG50" s="289"/>
      <c r="AH50" s="289"/>
    </row>
    <row r="51" spans="28:34" x14ac:dyDescent="0.15">
      <c r="AC51" s="289"/>
      <c r="AD51" s="289"/>
      <c r="AE51" s="289"/>
      <c r="AF51" s="289"/>
      <c r="AG51" s="289"/>
      <c r="AH51" s="289"/>
    </row>
    <row r="52" spans="28:34" x14ac:dyDescent="0.15"/>
    <row r="53" spans="28:34" x14ac:dyDescent="0.15">
      <c r="AF53" s="289"/>
      <c r="AG53" s="289"/>
      <c r="AH53" s="289"/>
    </row>
    <row r="54" spans="28:34" x14ac:dyDescent="0.15">
      <c r="AH54" s="289"/>
    </row>
    <row r="55" spans="28:34" x14ac:dyDescent="0.15"/>
    <row r="56" spans="28:34" x14ac:dyDescent="0.15">
      <c r="AB56" s="289"/>
      <c r="AC56" s="289"/>
      <c r="AD56" s="289"/>
      <c r="AE56" s="289"/>
      <c r="AF56" s="289"/>
      <c r="AG56" s="289"/>
      <c r="AH56" s="289"/>
    </row>
    <row r="57" spans="28:34" x14ac:dyDescent="0.15">
      <c r="AH57" s="289"/>
    </row>
    <row r="58" spans="28:34" x14ac:dyDescent="0.15">
      <c r="AH58" s="289"/>
    </row>
    <row r="59" spans="28:34" x14ac:dyDescent="0.15">
      <c r="AG59" s="289"/>
      <c r="AH59" s="289"/>
    </row>
    <row r="60" spans="28:34" x14ac:dyDescent="0.15"/>
    <row r="61" spans="28:34" x14ac:dyDescent="0.15"/>
    <row r="62" spans="28:34" x14ac:dyDescent="0.15"/>
    <row r="63" spans="28:34" x14ac:dyDescent="0.15">
      <c r="AH63" s="289"/>
    </row>
    <row r="64" spans="28:34" x14ac:dyDescent="0.15">
      <c r="AG64" s="289"/>
      <c r="AH64" s="289"/>
    </row>
    <row r="65" spans="28:34" x14ac:dyDescent="0.15"/>
    <row r="66" spans="28:34" x14ac:dyDescent="0.15"/>
    <row r="67" spans="28:34" x14ac:dyDescent="0.15"/>
    <row r="68" spans="28:34" x14ac:dyDescent="0.15">
      <c r="AB68" s="289"/>
      <c r="AC68" s="289"/>
      <c r="AD68" s="289"/>
      <c r="AE68" s="289"/>
      <c r="AF68" s="289"/>
      <c r="AG68" s="289"/>
      <c r="AH68" s="289"/>
    </row>
    <row r="69" spans="28:34" x14ac:dyDescent="0.15">
      <c r="AF69" s="289"/>
      <c r="AG69" s="289"/>
      <c r="AH69" s="289"/>
    </row>
    <row r="70" spans="28:34" x14ac:dyDescent="0.15"/>
    <row r="71" spans="28:34" x14ac:dyDescent="0.15"/>
    <row r="72" spans="28:34" x14ac:dyDescent="0.15"/>
    <row r="73" spans="28:34" x14ac:dyDescent="0.15"/>
    <row r="74" spans="28:34" x14ac:dyDescent="0.15"/>
    <row r="75" spans="28:34" x14ac:dyDescent="0.15">
      <c r="AH75" s="289"/>
    </row>
    <row r="76" spans="28:34" x14ac:dyDescent="0.15">
      <c r="AF76" s="289"/>
      <c r="AG76" s="289"/>
      <c r="AH76" s="289"/>
    </row>
    <row r="77" spans="28:34" x14ac:dyDescent="0.15">
      <c r="AG77" s="289"/>
      <c r="AH77" s="289"/>
    </row>
    <row r="78" spans="28:34" x14ac:dyDescent="0.15"/>
    <row r="79" spans="28:34" x14ac:dyDescent="0.15"/>
    <row r="80" spans="28:34" x14ac:dyDescent="0.15"/>
    <row r="81" spans="25:34" x14ac:dyDescent="0.15"/>
    <row r="82" spans="25:34" x14ac:dyDescent="0.15">
      <c r="Y82" s="289"/>
    </row>
    <row r="83" spans="25:34" x14ac:dyDescent="0.15">
      <c r="Y83" s="289"/>
      <c r="Z83" s="289"/>
      <c r="AA83" s="289"/>
      <c r="AB83" s="289"/>
      <c r="AC83" s="289"/>
      <c r="AD83" s="289"/>
      <c r="AE83" s="289"/>
      <c r="AF83" s="289"/>
      <c r="AG83" s="289"/>
      <c r="AH83" s="289"/>
    </row>
    <row r="84" spans="25:34" x14ac:dyDescent="0.15"/>
    <row r="85" spans="25:34" x14ac:dyDescent="0.15"/>
    <row r="86" spans="25:34" x14ac:dyDescent="0.15"/>
    <row r="87" spans="25:34" x14ac:dyDescent="0.15"/>
    <row r="88" spans="25:34" x14ac:dyDescent="0.15">
      <c r="AH88" s="28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89"/>
      <c r="AG94" s="289"/>
      <c r="AH94" s="289"/>
    </row>
    <row r="95" spans="25:34" ht="13.5" customHeight="1" x14ac:dyDescent="0.15">
      <c r="AH95" s="28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89"/>
    </row>
    <row r="102" spans="33:34" ht="13.5" customHeight="1" x14ac:dyDescent="0.15"/>
    <row r="103" spans="33:34" ht="13.5" customHeight="1" x14ac:dyDescent="0.15"/>
    <row r="104" spans="33:34" ht="13.5" customHeight="1" x14ac:dyDescent="0.15">
      <c r="AG104" s="289"/>
      <c r="AH104" s="28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89"/>
    </row>
    <row r="117" spans="34:122" ht="13.5" customHeight="1" x14ac:dyDescent="0.15"/>
    <row r="118" spans="34:122" ht="13.5" customHeight="1" x14ac:dyDescent="0.15"/>
    <row r="119" spans="34:122" ht="13.5" customHeight="1" x14ac:dyDescent="0.15"/>
    <row r="120" spans="34:122" ht="13.5" customHeight="1" x14ac:dyDescent="0.15">
      <c r="AH120" s="289"/>
    </row>
    <row r="121" spans="34:122" ht="13.5" customHeight="1" x14ac:dyDescent="0.15">
      <c r="AH121" s="289"/>
    </row>
    <row r="122" spans="34:122" ht="13.5" customHeight="1" x14ac:dyDescent="0.15"/>
    <row r="123" spans="34:122" ht="13.5" customHeight="1" x14ac:dyDescent="0.15"/>
    <row r="124" spans="34:122" ht="13.5" customHeight="1" x14ac:dyDescent="0.15"/>
    <row r="125" spans="34:122" ht="13.5" customHeight="1" x14ac:dyDescent="0.15">
      <c r="DR125" s="289" t="s">
        <v>496</v>
      </c>
    </row>
  </sheetData>
  <sheetProtection algorithmName="SHA-512" hashValue="JmF3NcnIfqXKX6vdIzT6ZC5d16u/trdVdC1ciyYtPkLArQwQdQvyxXfsegDPGucXeLSqMbfbDyqSRXqBF8q/Cg==" saltValue="9YYwqDtygv2999VWZVRs5g=="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DataSheet"/>
  <dimension ref="A1:P74"/>
  <sheetViews>
    <sheetView workbookViewId="0"/>
  </sheetViews>
  <sheetFormatPr defaultColWidth="11.125" defaultRowHeight="13.5" x14ac:dyDescent="0.15"/>
  <cols>
    <col min="1" max="1" width="45.875" style="148" customWidth="1"/>
    <col min="2" max="8" width="13.375" style="148" customWidth="1"/>
    <col min="9" max="16384" width="11.125" style="148"/>
  </cols>
  <sheetData>
    <row r="1" spans="1:8" x14ac:dyDescent="0.15">
      <c r="A1" s="142"/>
      <c r="B1" s="143"/>
      <c r="C1" s="144"/>
      <c r="D1" s="145"/>
      <c r="E1" s="146"/>
      <c r="F1" s="146"/>
      <c r="G1" s="146"/>
      <c r="H1" s="147"/>
    </row>
    <row r="2" spans="1:8" x14ac:dyDescent="0.15">
      <c r="A2" s="149"/>
      <c r="B2" s="150"/>
      <c r="C2" s="151"/>
      <c r="D2" s="152" t="s">
        <v>52</v>
      </c>
      <c r="E2" s="153"/>
      <c r="F2" s="154" t="s">
        <v>547</v>
      </c>
      <c r="G2" s="155"/>
      <c r="H2" s="156"/>
    </row>
    <row r="3" spans="1:8" x14ac:dyDescent="0.15">
      <c r="A3" s="152" t="s">
        <v>540</v>
      </c>
      <c r="B3" s="157"/>
      <c r="C3" s="158"/>
      <c r="D3" s="159">
        <v>98211</v>
      </c>
      <c r="E3" s="160"/>
      <c r="F3" s="161">
        <v>69469</v>
      </c>
      <c r="G3" s="162"/>
      <c r="H3" s="163"/>
    </row>
    <row r="4" spans="1:8" x14ac:dyDescent="0.15">
      <c r="A4" s="164"/>
      <c r="B4" s="165"/>
      <c r="C4" s="166"/>
      <c r="D4" s="167">
        <v>75829</v>
      </c>
      <c r="E4" s="168"/>
      <c r="F4" s="169">
        <v>38215</v>
      </c>
      <c r="G4" s="170"/>
      <c r="H4" s="171"/>
    </row>
    <row r="5" spans="1:8" x14ac:dyDescent="0.15">
      <c r="A5" s="152" t="s">
        <v>542</v>
      </c>
      <c r="B5" s="157"/>
      <c r="C5" s="158"/>
      <c r="D5" s="159">
        <v>39834</v>
      </c>
      <c r="E5" s="160"/>
      <c r="F5" s="161">
        <v>67293</v>
      </c>
      <c r="G5" s="162"/>
      <c r="H5" s="163"/>
    </row>
    <row r="6" spans="1:8" x14ac:dyDescent="0.15">
      <c r="A6" s="164"/>
      <c r="B6" s="165"/>
      <c r="C6" s="166"/>
      <c r="D6" s="167">
        <v>17847</v>
      </c>
      <c r="E6" s="168"/>
      <c r="F6" s="169">
        <v>35076</v>
      </c>
      <c r="G6" s="170"/>
      <c r="H6" s="171"/>
    </row>
    <row r="7" spans="1:8" x14ac:dyDescent="0.15">
      <c r="A7" s="152" t="s">
        <v>543</v>
      </c>
      <c r="B7" s="157"/>
      <c r="C7" s="158"/>
      <c r="D7" s="159">
        <v>30077</v>
      </c>
      <c r="E7" s="160"/>
      <c r="F7" s="161">
        <v>67343</v>
      </c>
      <c r="G7" s="162"/>
      <c r="H7" s="163"/>
    </row>
    <row r="8" spans="1:8" x14ac:dyDescent="0.15">
      <c r="A8" s="164"/>
      <c r="B8" s="165"/>
      <c r="C8" s="166"/>
      <c r="D8" s="167">
        <v>6227</v>
      </c>
      <c r="E8" s="168"/>
      <c r="F8" s="169">
        <v>32865</v>
      </c>
      <c r="G8" s="170"/>
      <c r="H8" s="171"/>
    </row>
    <row r="9" spans="1:8" x14ac:dyDescent="0.15">
      <c r="A9" s="152" t="s">
        <v>544</v>
      </c>
      <c r="B9" s="157"/>
      <c r="C9" s="158"/>
      <c r="D9" s="159">
        <v>8403</v>
      </c>
      <c r="E9" s="160"/>
      <c r="F9" s="161">
        <v>73475</v>
      </c>
      <c r="G9" s="162"/>
      <c r="H9" s="163"/>
    </row>
    <row r="10" spans="1:8" x14ac:dyDescent="0.15">
      <c r="A10" s="164"/>
      <c r="B10" s="165"/>
      <c r="C10" s="166"/>
      <c r="D10" s="167">
        <v>6056</v>
      </c>
      <c r="E10" s="168"/>
      <c r="F10" s="169">
        <v>43072</v>
      </c>
      <c r="G10" s="170"/>
      <c r="H10" s="171"/>
    </row>
    <row r="11" spans="1:8" x14ac:dyDescent="0.15">
      <c r="A11" s="152" t="s">
        <v>545</v>
      </c>
      <c r="B11" s="157"/>
      <c r="C11" s="158"/>
      <c r="D11" s="159">
        <v>34283</v>
      </c>
      <c r="E11" s="160"/>
      <c r="F11" s="161">
        <v>87464</v>
      </c>
      <c r="G11" s="162"/>
      <c r="H11" s="163"/>
    </row>
    <row r="12" spans="1:8" x14ac:dyDescent="0.15">
      <c r="A12" s="164"/>
      <c r="B12" s="165"/>
      <c r="C12" s="172"/>
      <c r="D12" s="167">
        <v>15301</v>
      </c>
      <c r="E12" s="168"/>
      <c r="F12" s="169">
        <v>47479</v>
      </c>
      <c r="G12" s="170"/>
      <c r="H12" s="171"/>
    </row>
    <row r="13" spans="1:8" x14ac:dyDescent="0.15">
      <c r="A13" s="152"/>
      <c r="B13" s="157"/>
      <c r="C13" s="173"/>
      <c r="D13" s="174">
        <v>42162</v>
      </c>
      <c r="E13" s="175"/>
      <c r="F13" s="176">
        <v>73009</v>
      </c>
      <c r="G13" s="177"/>
      <c r="H13" s="163"/>
    </row>
    <row r="14" spans="1:8" x14ac:dyDescent="0.15">
      <c r="A14" s="164"/>
      <c r="B14" s="165"/>
      <c r="C14" s="166"/>
      <c r="D14" s="167">
        <v>24252</v>
      </c>
      <c r="E14" s="168"/>
      <c r="F14" s="169">
        <v>39341</v>
      </c>
      <c r="G14" s="170"/>
      <c r="H14" s="171"/>
    </row>
    <row r="17" spans="1:11" x14ac:dyDescent="0.15">
      <c r="A17" s="148" t="s">
        <v>53</v>
      </c>
    </row>
    <row r="18" spans="1:11" x14ac:dyDescent="0.15">
      <c r="A18" s="178"/>
      <c r="B18" s="178" t="str">
        <f>実質収支比率等に係る経年分析!F$46</f>
        <v>H27</v>
      </c>
      <c r="C18" s="178" t="str">
        <f>実質収支比率等に係る経年分析!G$46</f>
        <v>H28</v>
      </c>
      <c r="D18" s="178" t="str">
        <f>実質収支比率等に係る経年分析!H$46</f>
        <v>H29</v>
      </c>
      <c r="E18" s="178" t="str">
        <f>実質収支比率等に係る経年分析!I$46</f>
        <v>H30</v>
      </c>
      <c r="F18" s="178" t="str">
        <f>実質収支比率等に係る経年分析!J$46</f>
        <v>R01</v>
      </c>
    </row>
    <row r="19" spans="1:11" x14ac:dyDescent="0.15">
      <c r="A19" s="178" t="s">
        <v>54</v>
      </c>
      <c r="B19" s="178">
        <f>ROUND(VALUE(SUBSTITUTE(実質収支比率等に係る経年分析!F$48,"▲","-")),2)</f>
        <v>9.16</v>
      </c>
      <c r="C19" s="178">
        <f>ROUND(VALUE(SUBSTITUTE(実質収支比率等に係る経年分析!G$48,"▲","-")),2)</f>
        <v>7.18</v>
      </c>
      <c r="D19" s="178">
        <f>ROUND(VALUE(SUBSTITUTE(実質収支比率等に係る経年分析!H$48,"▲","-")),2)</f>
        <v>9.14</v>
      </c>
      <c r="E19" s="178">
        <f>ROUND(VALUE(SUBSTITUTE(実質収支比率等に係る経年分析!I$48,"▲","-")),2)</f>
        <v>9.49</v>
      </c>
      <c r="F19" s="178">
        <f>ROUND(VALUE(SUBSTITUTE(実質収支比率等に係る経年分析!J$48,"▲","-")),2)</f>
        <v>7.75</v>
      </c>
    </row>
    <row r="20" spans="1:11" x14ac:dyDescent="0.15">
      <c r="A20" s="178" t="s">
        <v>55</v>
      </c>
      <c r="B20" s="178">
        <f>ROUND(VALUE(SUBSTITUTE(実質収支比率等に係る経年分析!F$47,"▲","-")),2)</f>
        <v>36.08</v>
      </c>
      <c r="C20" s="178">
        <f>ROUND(VALUE(SUBSTITUTE(実質収支比率等に係る経年分析!G$47,"▲","-")),2)</f>
        <v>34.979999999999997</v>
      </c>
      <c r="D20" s="178">
        <f>ROUND(VALUE(SUBSTITUTE(実質収支比率等に係る経年分析!H$47,"▲","-")),2)</f>
        <v>30.46</v>
      </c>
      <c r="E20" s="178">
        <f>ROUND(VALUE(SUBSTITUTE(実質収支比率等に係る経年分析!I$47,"▲","-")),2)</f>
        <v>38.1</v>
      </c>
      <c r="F20" s="178">
        <f>ROUND(VALUE(SUBSTITUTE(実質収支比率等に係る経年分析!J$47,"▲","-")),2)</f>
        <v>40.29</v>
      </c>
    </row>
    <row r="21" spans="1:11" x14ac:dyDescent="0.15">
      <c r="A21" s="178" t="s">
        <v>56</v>
      </c>
      <c r="B21" s="178">
        <f>IF(ISNUMBER(VALUE(SUBSTITUTE(実質収支比率等に係る経年分析!F$49,"▲","-"))),ROUND(VALUE(SUBSTITUTE(実質収支比率等に係る経年分析!F$49,"▲","-")),2),NA())</f>
        <v>-8.1</v>
      </c>
      <c r="C21" s="178">
        <f>IF(ISNUMBER(VALUE(SUBSTITUTE(実質収支比率等に係る経年分析!G$49,"▲","-"))),ROUND(VALUE(SUBSTITUTE(実質収支比率等に係る経年分析!G$49,"▲","-")),2),NA())</f>
        <v>-2.54</v>
      </c>
      <c r="D21" s="178">
        <f>IF(ISNUMBER(VALUE(SUBSTITUTE(実質収支比率等に係る経年分析!H$49,"▲","-"))),ROUND(VALUE(SUBSTITUTE(実質収支比率等に係る経年分析!H$49,"▲","-")),2),NA())</f>
        <v>-1.69</v>
      </c>
      <c r="E21" s="178">
        <f>IF(ISNUMBER(VALUE(SUBSTITUTE(実質収支比率等に係る経年分析!I$49,"▲","-"))),ROUND(VALUE(SUBSTITUTE(実質収支比率等に係る経年分析!I$49,"▲","-")),2),NA())</f>
        <v>8.6300000000000008</v>
      </c>
      <c r="F21" s="178">
        <f>IF(ISNUMBER(VALUE(SUBSTITUTE(実質収支比率等に係る経年分析!J$49,"▲","-"))),ROUND(VALUE(SUBSTITUTE(実質収支比率等に係る経年分析!J$49,"▲","-")),2),NA())</f>
        <v>0.61</v>
      </c>
    </row>
    <row r="24" spans="1:11" x14ac:dyDescent="0.15">
      <c r="A24" s="148" t="s">
        <v>57</v>
      </c>
    </row>
    <row r="25" spans="1:11" x14ac:dyDescent="0.15">
      <c r="A25" s="179"/>
      <c r="B25" s="179" t="str">
        <f>連結実質赤字比率に係る赤字・黒字の構成分析!F$33</f>
        <v>H27</v>
      </c>
      <c r="C25" s="179"/>
      <c r="D25" s="179" t="str">
        <f>連結実質赤字比率に係る赤字・黒字の構成分析!G$33</f>
        <v>H28</v>
      </c>
      <c r="E25" s="179"/>
      <c r="F25" s="179" t="str">
        <f>連結実質赤字比率に係る赤字・黒字の構成分析!H$33</f>
        <v>H29</v>
      </c>
      <c r="G25" s="179"/>
      <c r="H25" s="179" t="str">
        <f>連結実質赤字比率に係る赤字・黒字の構成分析!I$33</f>
        <v>H30</v>
      </c>
      <c r="I25" s="179"/>
      <c r="J25" s="179" t="str">
        <f>連結実質赤字比率に係る赤字・黒字の構成分析!J$33</f>
        <v>R01</v>
      </c>
      <c r="K25" s="179"/>
    </row>
    <row r="26" spans="1:11" x14ac:dyDescent="0.15">
      <c r="A26" s="179"/>
      <c r="B26" s="179" t="s">
        <v>58</v>
      </c>
      <c r="C26" s="179" t="s">
        <v>59</v>
      </c>
      <c r="D26" s="179" t="s">
        <v>58</v>
      </c>
      <c r="E26" s="179" t="s">
        <v>59</v>
      </c>
      <c r="F26" s="179" t="s">
        <v>58</v>
      </c>
      <c r="G26" s="179" t="s">
        <v>59</v>
      </c>
      <c r="H26" s="179" t="s">
        <v>58</v>
      </c>
      <c r="I26" s="179" t="s">
        <v>59</v>
      </c>
      <c r="J26" s="179" t="s">
        <v>58</v>
      </c>
      <c r="K26" s="179" t="s">
        <v>59</v>
      </c>
    </row>
    <row r="27" spans="1:11" x14ac:dyDescent="0.15">
      <c r="A27" s="179" t="str">
        <f>IF(連結実質赤字比率に係る赤字・黒字の構成分析!C$43="",NA(),連結実質赤字比率に係る赤字・黒字の構成分析!C$43)</f>
        <v>その他会計（黒字）</v>
      </c>
      <c r="B27" s="179" t="e">
        <f>IF(ROUND(VALUE(SUBSTITUTE(連結実質赤字比率に係る赤字・黒字の構成分析!F$43,"▲", "-")), 2) &lt; 0, ABS(ROUND(VALUE(SUBSTITUTE(連結実質赤字比率に係る赤字・黒字の構成分析!F$43,"▲", "-")), 2)), NA())</f>
        <v>#VALUE!</v>
      </c>
      <c r="C27" s="179" t="e">
        <f>IF(ROUND(VALUE(SUBSTITUTE(連結実質赤字比率に係る赤字・黒字の構成分析!F$43,"▲", "-")), 2) &gt;= 0, ABS(ROUND(VALUE(SUBSTITUTE(連結実質赤字比率に係る赤字・黒字の構成分析!F$43,"▲", "-")), 2)), NA())</f>
        <v>#VALUE!</v>
      </c>
      <c r="D27" s="179" t="e">
        <f>IF(ROUND(VALUE(SUBSTITUTE(連結実質赤字比率に係る赤字・黒字の構成分析!G$43,"▲", "-")), 2) &lt; 0, ABS(ROUND(VALUE(SUBSTITUTE(連結実質赤字比率に係る赤字・黒字の構成分析!G$43,"▲", "-")), 2)), NA())</f>
        <v>#VALUE!</v>
      </c>
      <c r="E27" s="179" t="e">
        <f>IF(ROUND(VALUE(SUBSTITUTE(連結実質赤字比率に係る赤字・黒字の構成分析!G$43,"▲", "-")), 2) &gt;= 0, ABS(ROUND(VALUE(SUBSTITUTE(連結実質赤字比率に係る赤字・黒字の構成分析!G$43,"▲", "-")), 2)), NA())</f>
        <v>#VALUE!</v>
      </c>
      <c r="F27" s="179" t="e">
        <f>IF(ROUND(VALUE(SUBSTITUTE(連結実質赤字比率に係る赤字・黒字の構成分析!H$43,"▲", "-")), 2) &lt; 0, ABS(ROUND(VALUE(SUBSTITUTE(連結実質赤字比率に係る赤字・黒字の構成分析!H$43,"▲", "-")), 2)), NA())</f>
        <v>#VALUE!</v>
      </c>
      <c r="G27" s="179" t="e">
        <f>IF(ROUND(VALUE(SUBSTITUTE(連結実質赤字比率に係る赤字・黒字の構成分析!H$43,"▲", "-")), 2) &gt;= 0, ABS(ROUND(VALUE(SUBSTITUTE(連結実質赤字比率に係る赤字・黒字の構成分析!H$43,"▲", "-")), 2)), NA())</f>
        <v>#VALUE!</v>
      </c>
      <c r="H27" s="179" t="e">
        <f>IF(ROUND(VALUE(SUBSTITUTE(連結実質赤字比率に係る赤字・黒字の構成分析!I$43,"▲", "-")), 2) &lt; 0, ABS(ROUND(VALUE(SUBSTITUTE(連結実質赤字比率に係る赤字・黒字の構成分析!I$43,"▲", "-")), 2)), NA())</f>
        <v>#VALUE!</v>
      </c>
      <c r="I27" s="179" t="e">
        <f>IF(ROUND(VALUE(SUBSTITUTE(連結実質赤字比率に係る赤字・黒字の構成分析!I$43,"▲", "-")), 2) &gt;= 0, ABS(ROUND(VALUE(SUBSTITUTE(連結実質赤字比率に係る赤字・黒字の構成分析!I$43,"▲", "-")), 2)), NA())</f>
        <v>#VALUE!</v>
      </c>
      <c r="J27" s="179" t="e">
        <f>IF(ROUND(VALUE(SUBSTITUTE(連結実質赤字比率に係る赤字・黒字の構成分析!J$43,"▲", "-")), 2) &lt; 0, ABS(ROUND(VALUE(SUBSTITUTE(連結実質赤字比率に係る赤字・黒字の構成分析!J$43,"▲", "-")), 2)), NA())</f>
        <v>#VALUE!</v>
      </c>
      <c r="K27" s="179" t="e">
        <f>IF(ROUND(VALUE(SUBSTITUTE(連結実質赤字比率に係る赤字・黒字の構成分析!J$43,"▲", "-")), 2) &gt;= 0, ABS(ROUND(VALUE(SUBSTITUTE(連結実質赤字比率に係る赤字・黒字の構成分析!J$43,"▲", "-")), 2)), NA())</f>
        <v>#VALUE!</v>
      </c>
    </row>
    <row r="28" spans="1:11" x14ac:dyDescent="0.15">
      <c r="A28" s="179" t="str">
        <f>IF(連結実質赤字比率に係る赤字・黒字の構成分析!C$42="",NA(),連結実質赤字比率に係る赤字・黒字の構成分析!C$42)</f>
        <v>その他会計（赤字）</v>
      </c>
      <c r="B28" s="179" t="e">
        <f>IF(ROUND(VALUE(SUBSTITUTE(連結実質赤字比率に係る赤字・黒字の構成分析!F$42,"▲", "-")), 2) &lt; 0, ABS(ROUND(VALUE(SUBSTITUTE(連結実質赤字比率に係る赤字・黒字の構成分析!F$42,"▲", "-")), 2)), NA())</f>
        <v>#VALUE!</v>
      </c>
      <c r="C28" s="179" t="e">
        <f>IF(ROUND(VALUE(SUBSTITUTE(連結実質赤字比率に係る赤字・黒字の構成分析!F$42,"▲", "-")), 2) &gt;= 0, ABS(ROUND(VALUE(SUBSTITUTE(連結実質赤字比率に係る赤字・黒字の構成分析!F$42,"▲", "-")), 2)), NA())</f>
        <v>#VALUE!</v>
      </c>
      <c r="D28" s="179" t="e">
        <f>IF(ROUND(VALUE(SUBSTITUTE(連結実質赤字比率に係る赤字・黒字の構成分析!G$42,"▲", "-")), 2) &lt; 0, ABS(ROUND(VALUE(SUBSTITUTE(連結実質赤字比率に係る赤字・黒字の構成分析!G$42,"▲", "-")), 2)), NA())</f>
        <v>#VALUE!</v>
      </c>
      <c r="E28" s="179" t="e">
        <f>IF(ROUND(VALUE(SUBSTITUTE(連結実質赤字比率に係る赤字・黒字の構成分析!G$42,"▲", "-")), 2) &gt;= 0, ABS(ROUND(VALUE(SUBSTITUTE(連結実質赤字比率に係る赤字・黒字の構成分析!G$42,"▲", "-")), 2)), NA())</f>
        <v>#VALUE!</v>
      </c>
      <c r="F28" s="179" t="e">
        <f>IF(ROUND(VALUE(SUBSTITUTE(連結実質赤字比率に係る赤字・黒字の構成分析!H$42,"▲", "-")), 2) &lt; 0, ABS(ROUND(VALUE(SUBSTITUTE(連結実質赤字比率に係る赤字・黒字の構成分析!H$42,"▲", "-")), 2)), NA())</f>
        <v>#VALUE!</v>
      </c>
      <c r="G28" s="179" t="e">
        <f>IF(ROUND(VALUE(SUBSTITUTE(連結実質赤字比率に係る赤字・黒字の構成分析!H$42,"▲", "-")), 2) &gt;= 0, ABS(ROUND(VALUE(SUBSTITUTE(連結実質赤字比率に係る赤字・黒字の構成分析!H$42,"▲", "-")), 2)), NA())</f>
        <v>#VALUE!</v>
      </c>
      <c r="H28" s="179" t="e">
        <f>IF(ROUND(VALUE(SUBSTITUTE(連結実質赤字比率に係る赤字・黒字の構成分析!I$42,"▲", "-")), 2) &lt; 0, ABS(ROUND(VALUE(SUBSTITUTE(連結実質赤字比率に係る赤字・黒字の構成分析!I$42,"▲", "-")), 2)), NA())</f>
        <v>#VALUE!</v>
      </c>
      <c r="I28" s="179" t="e">
        <f>IF(ROUND(VALUE(SUBSTITUTE(連結実質赤字比率に係る赤字・黒字の構成分析!I$42,"▲", "-")), 2) &gt;= 0, ABS(ROUND(VALUE(SUBSTITUTE(連結実質赤字比率に係る赤字・黒字の構成分析!I$42,"▲", "-")), 2)), NA())</f>
        <v>#VALUE!</v>
      </c>
      <c r="J28" s="179" t="e">
        <f>IF(ROUND(VALUE(SUBSTITUTE(連結実質赤字比率に係る赤字・黒字の構成分析!J$42,"▲", "-")), 2) &lt; 0, ABS(ROUND(VALUE(SUBSTITUTE(連結実質赤字比率に係る赤字・黒字の構成分析!J$42,"▲", "-")), 2)), NA())</f>
        <v>#VALUE!</v>
      </c>
      <c r="K28" s="179" t="e">
        <f>IF(ROUND(VALUE(SUBSTITUTE(連結実質赤字比率に係る赤字・黒字の構成分析!J$42,"▲", "-")), 2) &gt;= 0, ABS(ROUND(VALUE(SUBSTITUTE(連結実質赤字比率に係る赤字・黒字の構成分析!J$42,"▲", "-")), 2)), NA())</f>
        <v>#VALUE!</v>
      </c>
    </row>
    <row r="29" spans="1:11" x14ac:dyDescent="0.15">
      <c r="A29" s="179" t="e">
        <f>IF(連結実質赤字比率に係る赤字・黒字の構成分析!C$41="",NA(),連結実質赤字比率に係る赤字・黒字の構成分析!C$41)</f>
        <v>#N/A</v>
      </c>
      <c r="B29" s="179" t="e">
        <f>IF(ROUND(VALUE(SUBSTITUTE(連結実質赤字比率に係る赤字・黒字の構成分析!F$41,"▲", "-")), 2) &lt; 0, ABS(ROUND(VALUE(SUBSTITUTE(連結実質赤字比率に係る赤字・黒字の構成分析!F$41,"▲", "-")), 2)), NA())</f>
        <v>#VALUE!</v>
      </c>
      <c r="C29" s="179" t="e">
        <f>IF(ROUND(VALUE(SUBSTITUTE(連結実質赤字比率に係る赤字・黒字の構成分析!F$41,"▲", "-")), 2) &gt;= 0, ABS(ROUND(VALUE(SUBSTITUTE(連結実質赤字比率に係る赤字・黒字の構成分析!F$41,"▲", "-")), 2)), NA())</f>
        <v>#VALUE!</v>
      </c>
      <c r="D29" s="179" t="e">
        <f>IF(ROUND(VALUE(SUBSTITUTE(連結実質赤字比率に係る赤字・黒字の構成分析!G$41,"▲", "-")), 2) &lt; 0, ABS(ROUND(VALUE(SUBSTITUTE(連結実質赤字比率に係る赤字・黒字の構成分析!G$41,"▲", "-")), 2)), NA())</f>
        <v>#VALUE!</v>
      </c>
      <c r="E29" s="179" t="e">
        <f>IF(ROUND(VALUE(SUBSTITUTE(連結実質赤字比率に係る赤字・黒字の構成分析!G$41,"▲", "-")), 2) &gt;= 0, ABS(ROUND(VALUE(SUBSTITUTE(連結実質赤字比率に係る赤字・黒字の構成分析!G$41,"▲", "-")), 2)), NA())</f>
        <v>#VALUE!</v>
      </c>
      <c r="F29" s="179" t="e">
        <f>IF(ROUND(VALUE(SUBSTITUTE(連結実質赤字比率に係る赤字・黒字の構成分析!H$41,"▲", "-")), 2) &lt; 0, ABS(ROUND(VALUE(SUBSTITUTE(連結実質赤字比率に係る赤字・黒字の構成分析!H$41,"▲", "-")), 2)), NA())</f>
        <v>#VALUE!</v>
      </c>
      <c r="G29" s="179" t="e">
        <f>IF(ROUND(VALUE(SUBSTITUTE(連結実質赤字比率に係る赤字・黒字の構成分析!H$41,"▲", "-")), 2) &gt;= 0, ABS(ROUND(VALUE(SUBSTITUTE(連結実質赤字比率に係る赤字・黒字の構成分析!H$41,"▲", "-")), 2)), NA())</f>
        <v>#VALUE!</v>
      </c>
      <c r="H29" s="179" t="e">
        <f>IF(ROUND(VALUE(SUBSTITUTE(連結実質赤字比率に係る赤字・黒字の構成分析!I$41,"▲", "-")), 2) &lt; 0, ABS(ROUND(VALUE(SUBSTITUTE(連結実質赤字比率に係る赤字・黒字の構成分析!I$41,"▲", "-")), 2)), NA())</f>
        <v>#VALUE!</v>
      </c>
      <c r="I29" s="179" t="e">
        <f>IF(ROUND(VALUE(SUBSTITUTE(連結実質赤字比率に係る赤字・黒字の構成分析!I$41,"▲", "-")), 2) &gt;= 0, ABS(ROUND(VALUE(SUBSTITUTE(連結実質赤字比率に係る赤字・黒字の構成分析!I$41,"▲", "-")), 2)), NA())</f>
        <v>#VALUE!</v>
      </c>
      <c r="J29" s="179" t="e">
        <f>IF(ROUND(VALUE(SUBSTITUTE(連結実質赤字比率に係る赤字・黒字の構成分析!J$41,"▲", "-")), 2) &lt; 0, ABS(ROUND(VALUE(SUBSTITUTE(連結実質赤字比率に係る赤字・黒字の構成分析!J$41,"▲", "-")), 2)), NA())</f>
        <v>#VALUE!</v>
      </c>
      <c r="K29" s="179" t="e">
        <f>IF(ROUND(VALUE(SUBSTITUTE(連結実質赤字比率に係る赤字・黒字の構成分析!J$41,"▲", "-")), 2) &gt;= 0, ABS(ROUND(VALUE(SUBSTITUTE(連結実質赤字比率に係る赤字・黒字の構成分析!J$41,"▲", "-")), 2)), NA())</f>
        <v>#VALUE!</v>
      </c>
    </row>
    <row r="30" spans="1:11" x14ac:dyDescent="0.15">
      <c r="A30" s="179" t="str">
        <f>IF(連結実質赤字比率に係る赤字・黒字の構成分析!C$40="",NA(),連結実質赤字比率に係る赤字・黒字の構成分析!C$40)</f>
        <v>南東部開発事業特別会計</v>
      </c>
      <c r="B30" s="179" t="e">
        <f>IF(ROUND(VALUE(SUBSTITUTE(連結実質赤字比率に係る赤字・黒字の構成分析!F$40,"▲", "-")), 2) &lt; 0, ABS(ROUND(VALUE(SUBSTITUTE(連結実質赤字比率に係る赤字・黒字の構成分析!F$40,"▲", "-")), 2)), NA())</f>
        <v>#VALUE!</v>
      </c>
      <c r="C30" s="179" t="e">
        <f>IF(ROUND(VALUE(SUBSTITUTE(連結実質赤字比率に係る赤字・黒字の構成分析!F$40,"▲", "-")), 2) &gt;= 0, ABS(ROUND(VALUE(SUBSTITUTE(連結実質赤字比率に係る赤字・黒字の構成分析!F$40,"▲", "-")), 2)), NA())</f>
        <v>#VALUE!</v>
      </c>
      <c r="D30" s="179" t="e">
        <f>IF(ROUND(VALUE(SUBSTITUTE(連結実質赤字比率に係る赤字・黒字の構成分析!G$40,"▲", "-")), 2) &lt; 0, ABS(ROUND(VALUE(SUBSTITUTE(連結実質赤字比率に係る赤字・黒字の構成分析!G$40,"▲", "-")), 2)), NA())</f>
        <v>#N/A</v>
      </c>
      <c r="E30" s="179">
        <f>IF(ROUND(VALUE(SUBSTITUTE(連結実質赤字比率に係る赤字・黒字の構成分析!G$40,"▲", "-")), 2) &gt;= 0, ABS(ROUND(VALUE(SUBSTITUTE(連結実質赤字比率に係る赤字・黒字の構成分析!G$40,"▲", "-")), 2)), NA())</f>
        <v>0.01</v>
      </c>
      <c r="F30" s="179" t="e">
        <f>IF(ROUND(VALUE(SUBSTITUTE(連結実質赤字比率に係る赤字・黒字の構成分析!H$40,"▲", "-")), 2) &lt; 0, ABS(ROUND(VALUE(SUBSTITUTE(連結実質赤字比率に係る赤字・黒字の構成分析!H$40,"▲", "-")), 2)), NA())</f>
        <v>#N/A</v>
      </c>
      <c r="G30" s="179">
        <f>IF(ROUND(VALUE(SUBSTITUTE(連結実質赤字比率に係る赤字・黒字の構成分析!H$40,"▲", "-")), 2) &gt;= 0, ABS(ROUND(VALUE(SUBSTITUTE(連結実質赤字比率に係る赤字・黒字の構成分析!H$40,"▲", "-")), 2)), NA())</f>
        <v>0</v>
      </c>
      <c r="H30" s="179" t="e">
        <f>IF(ROUND(VALUE(SUBSTITUTE(連結実質赤字比率に係る赤字・黒字の構成分析!I$40,"▲", "-")), 2) &lt; 0, ABS(ROUND(VALUE(SUBSTITUTE(連結実質赤字比率に係る赤字・黒字の構成分析!I$40,"▲", "-")), 2)), NA())</f>
        <v>#N/A</v>
      </c>
      <c r="I30" s="179">
        <f>IF(ROUND(VALUE(SUBSTITUTE(連結実質赤字比率に係る赤字・黒字の構成分析!I$40,"▲", "-")), 2) &gt;= 0, ABS(ROUND(VALUE(SUBSTITUTE(連結実質赤字比率に係る赤字・黒字の構成分析!I$40,"▲", "-")), 2)), NA())</f>
        <v>1.9</v>
      </c>
      <c r="J30" s="179" t="e">
        <f>IF(ROUND(VALUE(SUBSTITUTE(連結実質赤字比率に係る赤字・黒字の構成分析!J$40,"▲", "-")), 2) &lt; 0, ABS(ROUND(VALUE(SUBSTITUTE(連結実質赤字比率に係る赤字・黒字の構成分析!J$40,"▲", "-")), 2)), NA())</f>
        <v>#N/A</v>
      </c>
      <c r="K30" s="179">
        <f>IF(ROUND(VALUE(SUBSTITUTE(連結実質赤字比率に係る赤字・黒字の構成分析!J$40,"▲", "-")), 2) &gt;= 0, ABS(ROUND(VALUE(SUBSTITUTE(連結実質赤字比率に係る赤字・黒字の構成分析!J$40,"▲", "-")), 2)), NA())</f>
        <v>0</v>
      </c>
    </row>
    <row r="31" spans="1:11" x14ac:dyDescent="0.15">
      <c r="A31" s="179" t="str">
        <f>IF(連結実質赤字比率に係る赤字・黒字の構成分析!C$39="",NA(),連結実質赤字比率に係る赤字・黒字の構成分析!C$39)</f>
        <v>介護サービス事業会計</v>
      </c>
      <c r="B31" s="179" t="e">
        <f>IF(ROUND(VALUE(SUBSTITUTE(連結実質赤字比率に係る赤字・黒字の構成分析!F$39,"▲", "-")), 2) &lt; 0, ABS(ROUND(VALUE(SUBSTITUTE(連結実質赤字比率に係る赤字・黒字の構成分析!F$39,"▲", "-")), 2)), NA())</f>
        <v>#N/A</v>
      </c>
      <c r="C31" s="179">
        <f>IF(ROUND(VALUE(SUBSTITUTE(連結実質赤字比率に係る赤字・黒字の構成分析!F$39,"▲", "-")), 2) &gt;= 0, ABS(ROUND(VALUE(SUBSTITUTE(連結実質赤字比率に係る赤字・黒字の構成分析!F$39,"▲", "-")), 2)), NA())</f>
        <v>0</v>
      </c>
      <c r="D31" s="179" t="e">
        <f>IF(ROUND(VALUE(SUBSTITUTE(連結実質赤字比率に係る赤字・黒字の構成分析!G$39,"▲", "-")), 2) &lt; 0, ABS(ROUND(VALUE(SUBSTITUTE(連結実質赤字比率に係る赤字・黒字の構成分析!G$39,"▲", "-")), 2)), NA())</f>
        <v>#N/A</v>
      </c>
      <c r="E31" s="179">
        <f>IF(ROUND(VALUE(SUBSTITUTE(連結実質赤字比率に係る赤字・黒字の構成分析!G$39,"▲", "-")), 2) &gt;= 0, ABS(ROUND(VALUE(SUBSTITUTE(連結実質赤字比率に係る赤字・黒字の構成分析!G$39,"▲", "-")), 2)), NA())</f>
        <v>0</v>
      </c>
      <c r="F31" s="179" t="e">
        <f>IF(ROUND(VALUE(SUBSTITUTE(連結実質赤字比率に係る赤字・黒字の構成分析!H$39,"▲", "-")), 2) &lt; 0, ABS(ROUND(VALUE(SUBSTITUTE(連結実質赤字比率に係る赤字・黒字の構成分析!H$39,"▲", "-")), 2)), NA())</f>
        <v>#N/A</v>
      </c>
      <c r="G31" s="179">
        <f>IF(ROUND(VALUE(SUBSTITUTE(連結実質赤字比率に係る赤字・黒字の構成分析!H$39,"▲", "-")), 2) &gt;= 0, ABS(ROUND(VALUE(SUBSTITUTE(連結実質赤字比率に係る赤字・黒字の構成分析!H$39,"▲", "-")), 2)), NA())</f>
        <v>0</v>
      </c>
      <c r="H31" s="179" t="e">
        <f>IF(ROUND(VALUE(SUBSTITUTE(連結実質赤字比率に係る赤字・黒字の構成分析!I$39,"▲", "-")), 2) &lt; 0, ABS(ROUND(VALUE(SUBSTITUTE(連結実質赤字比率に係る赤字・黒字の構成分析!I$39,"▲", "-")), 2)), NA())</f>
        <v>#N/A</v>
      </c>
      <c r="I31" s="179">
        <f>IF(ROUND(VALUE(SUBSTITUTE(連結実質赤字比率に係る赤字・黒字の構成分析!I$39,"▲", "-")), 2) &gt;= 0, ABS(ROUND(VALUE(SUBSTITUTE(連結実質赤字比率に係る赤字・黒字の構成分析!I$39,"▲", "-")), 2)), NA())</f>
        <v>0</v>
      </c>
      <c r="J31" s="179" t="e">
        <f>IF(ROUND(VALUE(SUBSTITUTE(連結実質赤字比率に係る赤字・黒字の構成分析!J$39,"▲", "-")), 2) &lt; 0, ABS(ROUND(VALUE(SUBSTITUTE(連結実質赤字比率に係る赤字・黒字の構成分析!J$39,"▲", "-")), 2)), NA())</f>
        <v>#N/A</v>
      </c>
      <c r="K31" s="179">
        <f>IF(ROUND(VALUE(SUBSTITUTE(連結実質赤字比率に係る赤字・黒字の構成分析!J$39,"▲", "-")), 2) &gt;= 0, ABS(ROUND(VALUE(SUBSTITUTE(連結実質赤字比率に係る赤字・黒字の構成分析!J$39,"▲", "-")), 2)), NA())</f>
        <v>0</v>
      </c>
    </row>
    <row r="32" spans="1:11" x14ac:dyDescent="0.15">
      <c r="A32" s="179" t="str">
        <f>IF(連結実質赤字比率に係る赤字・黒字の構成分析!C$38="",NA(),連結実質赤字比率に係る赤字・黒字の構成分析!C$38)</f>
        <v>後期高齢者医療特別会計</v>
      </c>
      <c r="B32" s="179" t="e">
        <f>IF(ROUND(VALUE(SUBSTITUTE(連結実質赤字比率に係る赤字・黒字の構成分析!F$38,"▲", "-")), 2) &lt; 0, ABS(ROUND(VALUE(SUBSTITUTE(連結実質赤字比率に係る赤字・黒字の構成分析!F$38,"▲", "-")), 2)), NA())</f>
        <v>#N/A</v>
      </c>
      <c r="C32" s="179">
        <f>IF(ROUND(VALUE(SUBSTITUTE(連結実質赤字比率に係る赤字・黒字の構成分析!F$38,"▲", "-")), 2) &gt;= 0, ABS(ROUND(VALUE(SUBSTITUTE(連結実質赤字比率に係る赤字・黒字の構成分析!F$38,"▲", "-")), 2)), NA())</f>
        <v>0.11</v>
      </c>
      <c r="D32" s="179" t="e">
        <f>IF(ROUND(VALUE(SUBSTITUTE(連結実質赤字比率に係る赤字・黒字の構成分析!G$38,"▲", "-")), 2) &lt; 0, ABS(ROUND(VALUE(SUBSTITUTE(連結実質赤字比率に係る赤字・黒字の構成分析!G$38,"▲", "-")), 2)), NA())</f>
        <v>#N/A</v>
      </c>
      <c r="E32" s="179">
        <f>IF(ROUND(VALUE(SUBSTITUTE(連結実質赤字比率に係る赤字・黒字の構成分析!G$38,"▲", "-")), 2) &gt;= 0, ABS(ROUND(VALUE(SUBSTITUTE(連結実質赤字比率に係る赤字・黒字の構成分析!G$38,"▲", "-")), 2)), NA())</f>
        <v>0.15</v>
      </c>
      <c r="F32" s="179" t="e">
        <f>IF(ROUND(VALUE(SUBSTITUTE(連結実質赤字比率に係る赤字・黒字の構成分析!H$38,"▲", "-")), 2) &lt; 0, ABS(ROUND(VALUE(SUBSTITUTE(連結実質赤字比率に係る赤字・黒字の構成分析!H$38,"▲", "-")), 2)), NA())</f>
        <v>#N/A</v>
      </c>
      <c r="G32" s="179">
        <f>IF(ROUND(VALUE(SUBSTITUTE(連結実質赤字比率に係る赤字・黒字の構成分析!H$38,"▲", "-")), 2) &gt;= 0, ABS(ROUND(VALUE(SUBSTITUTE(連結実質赤字比率に係る赤字・黒字の構成分析!H$38,"▲", "-")), 2)), NA())</f>
        <v>0.12</v>
      </c>
      <c r="H32" s="179" t="e">
        <f>IF(ROUND(VALUE(SUBSTITUTE(連結実質赤字比率に係る赤字・黒字の構成分析!I$38,"▲", "-")), 2) &lt; 0, ABS(ROUND(VALUE(SUBSTITUTE(連結実質赤字比率に係る赤字・黒字の構成分析!I$38,"▲", "-")), 2)), NA())</f>
        <v>#N/A</v>
      </c>
      <c r="I32" s="179">
        <f>IF(ROUND(VALUE(SUBSTITUTE(連結実質赤字比率に係る赤字・黒字の構成分析!I$38,"▲", "-")), 2) &gt;= 0, ABS(ROUND(VALUE(SUBSTITUTE(連結実質赤字比率に係る赤字・黒字の構成分析!I$38,"▲", "-")), 2)), NA())</f>
        <v>0.12</v>
      </c>
      <c r="J32" s="179" t="e">
        <f>IF(ROUND(VALUE(SUBSTITUTE(連結実質赤字比率に係る赤字・黒字の構成分析!J$38,"▲", "-")), 2) &lt; 0, ABS(ROUND(VALUE(SUBSTITUTE(連結実質赤字比率に係る赤字・黒字の構成分析!J$38,"▲", "-")), 2)), NA())</f>
        <v>#N/A</v>
      </c>
      <c r="K32" s="179">
        <f>IF(ROUND(VALUE(SUBSTITUTE(連結実質赤字比率に係る赤字・黒字の構成分析!J$38,"▲", "-")), 2) &gt;= 0, ABS(ROUND(VALUE(SUBSTITUTE(連結実質赤字比率に係る赤字・黒字の構成分析!J$38,"▲", "-")), 2)), NA())</f>
        <v>0.11</v>
      </c>
    </row>
    <row r="33" spans="1:16" x14ac:dyDescent="0.15">
      <c r="A33" s="179" t="str">
        <f>IF(連結実質赤字比率に係る赤字・黒字の構成分析!C$37="",NA(),連結実質赤字比率に係る赤字・黒字の構成分析!C$37)</f>
        <v>下水道事業特別会計</v>
      </c>
      <c r="B33" s="179" t="e">
        <f>IF(ROUND(VALUE(SUBSTITUTE(連結実質赤字比率に係る赤字・黒字の構成分析!F$37,"▲", "-")), 2) &lt; 0, ABS(ROUND(VALUE(SUBSTITUTE(連結実質赤字比率に係る赤字・黒字の構成分析!F$37,"▲", "-")), 2)), NA())</f>
        <v>#N/A</v>
      </c>
      <c r="C33" s="179">
        <f>IF(ROUND(VALUE(SUBSTITUTE(連結実質赤字比率に係る赤字・黒字の構成分析!F$37,"▲", "-")), 2) &gt;= 0, ABS(ROUND(VALUE(SUBSTITUTE(連結実質赤字比率に係る赤字・黒字の構成分析!F$37,"▲", "-")), 2)), NA())</f>
        <v>0.7</v>
      </c>
      <c r="D33" s="179" t="e">
        <f>IF(ROUND(VALUE(SUBSTITUTE(連結実質赤字比率に係る赤字・黒字の構成分析!G$37,"▲", "-")), 2) &lt; 0, ABS(ROUND(VALUE(SUBSTITUTE(連結実質赤字比率に係る赤字・黒字の構成分析!G$37,"▲", "-")), 2)), NA())</f>
        <v>#N/A</v>
      </c>
      <c r="E33" s="179">
        <f>IF(ROUND(VALUE(SUBSTITUTE(連結実質赤字比率に係る赤字・黒字の構成分析!G$37,"▲", "-")), 2) &gt;= 0, ABS(ROUND(VALUE(SUBSTITUTE(連結実質赤字比率に係る赤字・黒字の構成分析!G$37,"▲", "-")), 2)), NA())</f>
        <v>1.1599999999999999</v>
      </c>
      <c r="F33" s="179" t="e">
        <f>IF(ROUND(VALUE(SUBSTITUTE(連結実質赤字比率に係る赤字・黒字の構成分析!H$37,"▲", "-")), 2) &lt; 0, ABS(ROUND(VALUE(SUBSTITUTE(連結実質赤字比率に係る赤字・黒字の構成分析!H$37,"▲", "-")), 2)), NA())</f>
        <v>#N/A</v>
      </c>
      <c r="G33" s="179">
        <f>IF(ROUND(VALUE(SUBSTITUTE(連結実質赤字比率に係る赤字・黒字の構成分析!H$37,"▲", "-")), 2) &gt;= 0, ABS(ROUND(VALUE(SUBSTITUTE(連結実質赤字比率に係る赤字・黒字の構成分析!H$37,"▲", "-")), 2)), NA())</f>
        <v>0.61</v>
      </c>
      <c r="H33" s="179" t="e">
        <f>IF(ROUND(VALUE(SUBSTITUTE(連結実質赤字比率に係る赤字・黒字の構成分析!I$37,"▲", "-")), 2) &lt; 0, ABS(ROUND(VALUE(SUBSTITUTE(連結実質赤字比率に係る赤字・黒字の構成分析!I$37,"▲", "-")), 2)), NA())</f>
        <v>#N/A</v>
      </c>
      <c r="I33" s="179">
        <f>IF(ROUND(VALUE(SUBSTITUTE(連結実質赤字比率に係る赤字・黒字の構成分析!I$37,"▲", "-")), 2) &gt;= 0, ABS(ROUND(VALUE(SUBSTITUTE(連結実質赤字比率に係る赤字・黒字の構成分析!I$37,"▲", "-")), 2)), NA())</f>
        <v>1.08</v>
      </c>
      <c r="J33" s="179" t="e">
        <f>IF(ROUND(VALUE(SUBSTITUTE(連結実質赤字比率に係る赤字・黒字の構成分析!J$37,"▲", "-")), 2) &lt; 0, ABS(ROUND(VALUE(SUBSTITUTE(連結実質赤字比率に係る赤字・黒字の構成分析!J$37,"▲", "-")), 2)), NA())</f>
        <v>#N/A</v>
      </c>
      <c r="K33" s="179">
        <f>IF(ROUND(VALUE(SUBSTITUTE(連結実質赤字比率に係る赤字・黒字の構成分析!J$37,"▲", "-")), 2) &gt;= 0, ABS(ROUND(VALUE(SUBSTITUTE(連結実質赤字比率に係る赤字・黒字の構成分析!J$37,"▲", "-")), 2)), NA())</f>
        <v>0.83</v>
      </c>
    </row>
    <row r="34" spans="1:16" x14ac:dyDescent="0.15">
      <c r="A34" s="179" t="str">
        <f>IF(連結実質赤字比率に係る赤字・黒字の構成分析!C$36="",NA(),連結実質赤字比率に係る赤字・黒字の構成分析!C$36)</f>
        <v>国民健康保険特別会計</v>
      </c>
      <c r="B34" s="179" t="e">
        <f>IF(ROUND(VALUE(SUBSTITUTE(連結実質赤字比率に係る赤字・黒字の構成分析!F$36,"▲", "-")), 2) &lt; 0, ABS(ROUND(VALUE(SUBSTITUTE(連結実質赤字比率に係る赤字・黒字の構成分析!F$36,"▲", "-")), 2)), NA())</f>
        <v>#N/A</v>
      </c>
      <c r="C34" s="179">
        <f>IF(ROUND(VALUE(SUBSTITUTE(連結実質赤字比率に係る赤字・黒字の構成分析!F$36,"▲", "-")), 2) &gt;= 0, ABS(ROUND(VALUE(SUBSTITUTE(連結実質赤字比率に係る赤字・黒字の構成分析!F$36,"▲", "-")), 2)), NA())</f>
        <v>5.45</v>
      </c>
      <c r="D34" s="179" t="e">
        <f>IF(ROUND(VALUE(SUBSTITUTE(連結実質赤字比率に係る赤字・黒字の構成分析!G$36,"▲", "-")), 2) &lt; 0, ABS(ROUND(VALUE(SUBSTITUTE(連結実質赤字比率に係る赤字・黒字の構成分析!G$36,"▲", "-")), 2)), NA())</f>
        <v>#N/A</v>
      </c>
      <c r="E34" s="179">
        <f>IF(ROUND(VALUE(SUBSTITUTE(連結実質赤字比率に係る赤字・黒字の構成分析!G$36,"▲", "-")), 2) &gt;= 0, ABS(ROUND(VALUE(SUBSTITUTE(連結実質赤字比率に係る赤字・黒字の構成分析!G$36,"▲", "-")), 2)), NA())</f>
        <v>7.12</v>
      </c>
      <c r="F34" s="179" t="e">
        <f>IF(ROUND(VALUE(SUBSTITUTE(連結実質赤字比率に係る赤字・黒字の構成分析!H$36,"▲", "-")), 2) &lt; 0, ABS(ROUND(VALUE(SUBSTITUTE(連結実質赤字比率に係る赤字・黒字の構成分析!H$36,"▲", "-")), 2)), NA())</f>
        <v>#N/A</v>
      </c>
      <c r="G34" s="179">
        <f>IF(ROUND(VALUE(SUBSTITUTE(連結実質赤字比率に係る赤字・黒字の構成分析!H$36,"▲", "-")), 2) &gt;= 0, ABS(ROUND(VALUE(SUBSTITUTE(連結実質赤字比率に係る赤字・黒字の構成分析!H$36,"▲", "-")), 2)), NA())</f>
        <v>7.57</v>
      </c>
      <c r="H34" s="179" t="e">
        <f>IF(ROUND(VALUE(SUBSTITUTE(連結実質赤字比率に係る赤字・黒字の構成分析!I$36,"▲", "-")), 2) &lt; 0, ABS(ROUND(VALUE(SUBSTITUTE(連結実質赤字比率に係る赤字・黒字の構成分析!I$36,"▲", "-")), 2)), NA())</f>
        <v>#N/A</v>
      </c>
      <c r="I34" s="179">
        <f>IF(ROUND(VALUE(SUBSTITUTE(連結実質赤字比率に係る赤字・黒字の構成分析!I$36,"▲", "-")), 2) &gt;= 0, ABS(ROUND(VALUE(SUBSTITUTE(連結実質赤字比率に係る赤字・黒字の構成分析!I$36,"▲", "-")), 2)), NA())</f>
        <v>7.64</v>
      </c>
      <c r="J34" s="179" t="e">
        <f>IF(ROUND(VALUE(SUBSTITUTE(連結実質赤字比率に係る赤字・黒字の構成分析!J$36,"▲", "-")), 2) &lt; 0, ABS(ROUND(VALUE(SUBSTITUTE(連結実質赤字比率に係る赤字・黒字の構成分析!J$36,"▲", "-")), 2)), NA())</f>
        <v>#N/A</v>
      </c>
      <c r="K34" s="179">
        <f>IF(ROUND(VALUE(SUBSTITUTE(連結実質赤字比率に係る赤字・黒字の構成分析!J$36,"▲", "-")), 2) &gt;= 0, ABS(ROUND(VALUE(SUBSTITUTE(連結実質赤字比率に係る赤字・黒字の構成分析!J$36,"▲", "-")), 2)), NA())</f>
        <v>7.12</v>
      </c>
    </row>
    <row r="35" spans="1:16" x14ac:dyDescent="0.15">
      <c r="A35" s="179" t="str">
        <f>IF(連結実質赤字比率に係る赤字・黒字の構成分析!C$35="",NA(),連結実質赤字比率に係る赤字・黒字の構成分析!C$35)</f>
        <v>一般会計</v>
      </c>
      <c r="B35" s="179" t="e">
        <f>IF(ROUND(VALUE(SUBSTITUTE(連結実質赤字比率に係る赤字・黒字の構成分析!F$35,"▲", "-")), 2) &lt; 0, ABS(ROUND(VALUE(SUBSTITUTE(連結実質赤字比率に係る赤字・黒字の構成分析!F$35,"▲", "-")), 2)), NA())</f>
        <v>#N/A</v>
      </c>
      <c r="C35" s="179">
        <f>IF(ROUND(VALUE(SUBSTITUTE(連結実質赤字比率に係る赤字・黒字の構成分析!F$35,"▲", "-")), 2) &gt;= 0, ABS(ROUND(VALUE(SUBSTITUTE(連結実質赤字比率に係る赤字・黒字の構成分析!F$35,"▲", "-")), 2)), NA())</f>
        <v>9.15</v>
      </c>
      <c r="D35" s="179" t="e">
        <f>IF(ROUND(VALUE(SUBSTITUTE(連結実質赤字比率に係る赤字・黒字の構成分析!G$35,"▲", "-")), 2) &lt; 0, ABS(ROUND(VALUE(SUBSTITUTE(連結実質赤字比率に係る赤字・黒字の構成分析!G$35,"▲", "-")), 2)), NA())</f>
        <v>#N/A</v>
      </c>
      <c r="E35" s="179">
        <f>IF(ROUND(VALUE(SUBSTITUTE(連結実質赤字比率に係る赤字・黒字の構成分析!G$35,"▲", "-")), 2) &gt;= 0, ABS(ROUND(VALUE(SUBSTITUTE(連結実質赤字比率に係る赤字・黒字の構成分析!G$35,"▲", "-")), 2)), NA())</f>
        <v>7.18</v>
      </c>
      <c r="F35" s="179" t="e">
        <f>IF(ROUND(VALUE(SUBSTITUTE(連結実質赤字比率に係る赤字・黒字の構成分析!H$35,"▲", "-")), 2) &lt; 0, ABS(ROUND(VALUE(SUBSTITUTE(連結実質赤字比率に係る赤字・黒字の構成分析!H$35,"▲", "-")), 2)), NA())</f>
        <v>#N/A</v>
      </c>
      <c r="G35" s="179">
        <f>IF(ROUND(VALUE(SUBSTITUTE(連結実質赤字比率に係る赤字・黒字の構成分析!H$35,"▲", "-")), 2) &gt;= 0, ABS(ROUND(VALUE(SUBSTITUTE(連結実質赤字比率に係る赤字・黒字の構成分析!H$35,"▲", "-")), 2)), NA())</f>
        <v>9.1300000000000008</v>
      </c>
      <c r="H35" s="179" t="e">
        <f>IF(ROUND(VALUE(SUBSTITUTE(連結実質赤字比率に係る赤字・黒字の構成分析!I$35,"▲", "-")), 2) &lt; 0, ABS(ROUND(VALUE(SUBSTITUTE(連結実質赤字比率に係る赤字・黒字の構成分析!I$35,"▲", "-")), 2)), NA())</f>
        <v>#N/A</v>
      </c>
      <c r="I35" s="179">
        <f>IF(ROUND(VALUE(SUBSTITUTE(連結実質赤字比率に係る赤字・黒字の構成分析!I$35,"▲", "-")), 2) &gt;= 0, ABS(ROUND(VALUE(SUBSTITUTE(連結実質赤字比率に係る赤字・黒字の構成分析!I$35,"▲", "-")), 2)), NA())</f>
        <v>9.48</v>
      </c>
      <c r="J35" s="179" t="e">
        <f>IF(ROUND(VALUE(SUBSTITUTE(連結実質赤字比率に係る赤字・黒字の構成分析!J$35,"▲", "-")), 2) &lt; 0, ABS(ROUND(VALUE(SUBSTITUTE(連結実質赤字比率に係る赤字・黒字の構成分析!J$35,"▲", "-")), 2)), NA())</f>
        <v>#N/A</v>
      </c>
      <c r="K35" s="179">
        <f>IF(ROUND(VALUE(SUBSTITUTE(連結実質赤字比率に係る赤字・黒字の構成分析!J$35,"▲", "-")), 2) &gt;= 0, ABS(ROUND(VALUE(SUBSTITUTE(連結実質赤字比率に係る赤字・黒字の構成分析!J$35,"▲", "-")), 2)), NA())</f>
        <v>7.75</v>
      </c>
    </row>
    <row r="36" spans="1:16" x14ac:dyDescent="0.15">
      <c r="A36" s="179" t="str">
        <f>IF(連結実質赤字比率に係る赤字・黒字の構成分析!C$34="",NA(),連結実質赤字比率に係る赤字・黒字の構成分析!C$34)</f>
        <v>上水道事業会計</v>
      </c>
      <c r="B36" s="179" t="e">
        <f>IF(ROUND(VALUE(SUBSTITUTE(連結実質赤字比率に係る赤字・黒字の構成分析!F$34,"▲", "-")), 2) &lt; 0, ABS(ROUND(VALUE(SUBSTITUTE(連結実質赤字比率に係る赤字・黒字の構成分析!F$34,"▲", "-")), 2)), NA())</f>
        <v>#N/A</v>
      </c>
      <c r="C36" s="179">
        <f>IF(ROUND(VALUE(SUBSTITUTE(連結実質赤字比率に係る赤字・黒字の構成分析!F$34,"▲", "-")), 2) &gt;= 0, ABS(ROUND(VALUE(SUBSTITUTE(連結実質赤字比率に係る赤字・黒字の構成分析!F$34,"▲", "-")), 2)), NA())</f>
        <v>12.81</v>
      </c>
      <c r="D36" s="179" t="e">
        <f>IF(ROUND(VALUE(SUBSTITUTE(連結実質赤字比率に係る赤字・黒字の構成分析!G$34,"▲", "-")), 2) &lt; 0, ABS(ROUND(VALUE(SUBSTITUTE(連結実質赤字比率に係る赤字・黒字の構成分析!G$34,"▲", "-")), 2)), NA())</f>
        <v>#N/A</v>
      </c>
      <c r="E36" s="179">
        <f>IF(ROUND(VALUE(SUBSTITUTE(連結実質赤字比率に係る赤字・黒字の構成分析!G$34,"▲", "-")), 2) &gt;= 0, ABS(ROUND(VALUE(SUBSTITUTE(連結実質赤字比率に係る赤字・黒字の構成分析!G$34,"▲", "-")), 2)), NA())</f>
        <v>13</v>
      </c>
      <c r="F36" s="179" t="e">
        <f>IF(ROUND(VALUE(SUBSTITUTE(連結実質赤字比率に係る赤字・黒字の構成分析!H$34,"▲", "-")), 2) &lt; 0, ABS(ROUND(VALUE(SUBSTITUTE(連結実質赤字比率に係る赤字・黒字の構成分析!H$34,"▲", "-")), 2)), NA())</f>
        <v>#N/A</v>
      </c>
      <c r="G36" s="179">
        <f>IF(ROUND(VALUE(SUBSTITUTE(連結実質赤字比率に係る赤字・黒字の構成分析!H$34,"▲", "-")), 2) &gt;= 0, ABS(ROUND(VALUE(SUBSTITUTE(連結実質赤字比率に係る赤字・黒字の構成分析!H$34,"▲", "-")), 2)), NA())</f>
        <v>12.95</v>
      </c>
      <c r="H36" s="179" t="e">
        <f>IF(ROUND(VALUE(SUBSTITUTE(連結実質赤字比率に係る赤字・黒字の構成分析!I$34,"▲", "-")), 2) &lt; 0, ABS(ROUND(VALUE(SUBSTITUTE(連結実質赤字比率に係る赤字・黒字の構成分析!I$34,"▲", "-")), 2)), NA())</f>
        <v>#N/A</v>
      </c>
      <c r="I36" s="179">
        <f>IF(ROUND(VALUE(SUBSTITUTE(連結実質赤字比率に係る赤字・黒字の構成分析!I$34,"▲", "-")), 2) &gt;= 0, ABS(ROUND(VALUE(SUBSTITUTE(連結実質赤字比率に係る赤字・黒字の構成分析!I$34,"▲", "-")), 2)), NA())</f>
        <v>12.58</v>
      </c>
      <c r="J36" s="179" t="e">
        <f>IF(ROUND(VALUE(SUBSTITUTE(連結実質赤字比率に係る赤字・黒字の構成分析!J$34,"▲", "-")), 2) &lt; 0, ABS(ROUND(VALUE(SUBSTITUTE(連結実質赤字比率に係る赤字・黒字の構成分析!J$34,"▲", "-")), 2)), NA())</f>
        <v>#N/A</v>
      </c>
      <c r="K36" s="179">
        <f>IF(ROUND(VALUE(SUBSTITUTE(連結実質赤字比率に係る赤字・黒字の構成分析!J$34,"▲", "-")), 2) &gt;= 0, ABS(ROUND(VALUE(SUBSTITUTE(連結実質赤字比率に係る赤字・黒字の構成分析!J$34,"▲", "-")), 2)), NA())</f>
        <v>12.73</v>
      </c>
    </row>
    <row r="39" spans="1:16" x14ac:dyDescent="0.15">
      <c r="A39" s="148" t="s">
        <v>60</v>
      </c>
    </row>
    <row r="40" spans="1:16" x14ac:dyDescent="0.15">
      <c r="A40" s="180"/>
      <c r="B40" s="180" t="str">
        <f>'実質公債費比率（分子）の構造'!K$44</f>
        <v>H27</v>
      </c>
      <c r="C40" s="180"/>
      <c r="D40" s="180"/>
      <c r="E40" s="180" t="str">
        <f>'実質公債費比率（分子）の構造'!L$44</f>
        <v>H28</v>
      </c>
      <c r="F40" s="180"/>
      <c r="G40" s="180"/>
      <c r="H40" s="180" t="str">
        <f>'実質公債費比率（分子）の構造'!M$44</f>
        <v>H29</v>
      </c>
      <c r="I40" s="180"/>
      <c r="J40" s="180"/>
      <c r="K40" s="180" t="str">
        <f>'実質公債費比率（分子）の構造'!N$44</f>
        <v>H30</v>
      </c>
      <c r="L40" s="180"/>
      <c r="M40" s="180"/>
      <c r="N40" s="180" t="str">
        <f>'実質公債費比率（分子）の構造'!O$44</f>
        <v>R01</v>
      </c>
      <c r="O40" s="180"/>
      <c r="P40" s="180"/>
    </row>
    <row r="41" spans="1:16" x14ac:dyDescent="0.15">
      <c r="A41" s="180"/>
      <c r="B41" s="180" t="s">
        <v>61</v>
      </c>
      <c r="C41" s="180"/>
      <c r="D41" s="180" t="s">
        <v>62</v>
      </c>
      <c r="E41" s="180" t="s">
        <v>61</v>
      </c>
      <c r="F41" s="180"/>
      <c r="G41" s="180" t="s">
        <v>62</v>
      </c>
      <c r="H41" s="180" t="s">
        <v>61</v>
      </c>
      <c r="I41" s="180"/>
      <c r="J41" s="180" t="s">
        <v>62</v>
      </c>
      <c r="K41" s="180" t="s">
        <v>61</v>
      </c>
      <c r="L41" s="180"/>
      <c r="M41" s="180" t="s">
        <v>62</v>
      </c>
      <c r="N41" s="180" t="s">
        <v>61</v>
      </c>
      <c r="O41" s="180"/>
      <c r="P41" s="180" t="s">
        <v>62</v>
      </c>
    </row>
    <row r="42" spans="1:16" x14ac:dyDescent="0.15">
      <c r="A42" s="180" t="s">
        <v>63</v>
      </c>
      <c r="B42" s="180"/>
      <c r="C42" s="180"/>
      <c r="D42" s="180">
        <f>'実質公債費比率（分子）の構造'!K$52</f>
        <v>605</v>
      </c>
      <c r="E42" s="180"/>
      <c r="F42" s="180"/>
      <c r="G42" s="180">
        <f>'実質公債費比率（分子）の構造'!L$52</f>
        <v>629</v>
      </c>
      <c r="H42" s="180"/>
      <c r="I42" s="180"/>
      <c r="J42" s="180">
        <f>'実質公債費比率（分子）の構造'!M$52</f>
        <v>648</v>
      </c>
      <c r="K42" s="180"/>
      <c r="L42" s="180"/>
      <c r="M42" s="180">
        <f>'実質公債費比率（分子）の構造'!N$52</f>
        <v>651</v>
      </c>
      <c r="N42" s="180"/>
      <c r="O42" s="180"/>
      <c r="P42" s="180">
        <f>'実質公債費比率（分子）の構造'!O$52</f>
        <v>643</v>
      </c>
    </row>
    <row r="43" spans="1:16" x14ac:dyDescent="0.15">
      <c r="A43" s="180" t="s">
        <v>64</v>
      </c>
      <c r="B43" s="180" t="str">
        <f>'実質公債費比率（分子）の構造'!K$51</f>
        <v>-</v>
      </c>
      <c r="C43" s="180"/>
      <c r="D43" s="180"/>
      <c r="E43" s="180" t="str">
        <f>'実質公債費比率（分子）の構造'!L$51</f>
        <v>-</v>
      </c>
      <c r="F43" s="180"/>
      <c r="G43" s="180"/>
      <c r="H43" s="180" t="str">
        <f>'実質公債費比率（分子）の構造'!M$51</f>
        <v>-</v>
      </c>
      <c r="I43" s="180"/>
      <c r="J43" s="180"/>
      <c r="K43" s="180" t="str">
        <f>'実質公債費比率（分子）の構造'!N$51</f>
        <v>-</v>
      </c>
      <c r="L43" s="180"/>
      <c r="M43" s="180"/>
      <c r="N43" s="180" t="str">
        <f>'実質公債費比率（分子）の構造'!O$51</f>
        <v>-</v>
      </c>
      <c r="O43" s="180"/>
      <c r="P43" s="180"/>
    </row>
    <row r="44" spans="1:16" x14ac:dyDescent="0.15">
      <c r="A44" s="180" t="s">
        <v>65</v>
      </c>
      <c r="B44" s="180" t="str">
        <f>'実質公債費比率（分子）の構造'!K$50</f>
        <v>-</v>
      </c>
      <c r="C44" s="180"/>
      <c r="D44" s="180"/>
      <c r="E44" s="180" t="str">
        <f>'実質公債費比率（分子）の構造'!L$50</f>
        <v>-</v>
      </c>
      <c r="F44" s="180"/>
      <c r="G44" s="180"/>
      <c r="H44" s="180" t="str">
        <f>'実質公債費比率（分子）の構造'!M$50</f>
        <v>-</v>
      </c>
      <c r="I44" s="180"/>
      <c r="J44" s="180"/>
      <c r="K44" s="180" t="str">
        <f>'実質公債費比率（分子）の構造'!N$50</f>
        <v>-</v>
      </c>
      <c r="L44" s="180"/>
      <c r="M44" s="180"/>
      <c r="N44" s="180" t="str">
        <f>'実質公債費比率（分子）の構造'!O$50</f>
        <v>-</v>
      </c>
      <c r="O44" s="180"/>
      <c r="P44" s="180"/>
    </row>
    <row r="45" spans="1:16" x14ac:dyDescent="0.15">
      <c r="A45" s="180" t="s">
        <v>66</v>
      </c>
      <c r="B45" s="180">
        <f>'実質公債費比率（分子）の構造'!K$49</f>
        <v>41</v>
      </c>
      <c r="C45" s="180"/>
      <c r="D45" s="180"/>
      <c r="E45" s="180">
        <f>'実質公債費比率（分子）の構造'!L$49</f>
        <v>39</v>
      </c>
      <c r="F45" s="180"/>
      <c r="G45" s="180"/>
      <c r="H45" s="180">
        <f>'実質公債費比率（分子）の構造'!M$49</f>
        <v>38</v>
      </c>
      <c r="I45" s="180"/>
      <c r="J45" s="180"/>
      <c r="K45" s="180">
        <f>'実質公債費比率（分子）の構造'!N$49</f>
        <v>33</v>
      </c>
      <c r="L45" s="180"/>
      <c r="M45" s="180"/>
      <c r="N45" s="180">
        <f>'実質公債費比率（分子）の構造'!O$49</f>
        <v>25</v>
      </c>
      <c r="O45" s="180"/>
      <c r="P45" s="180"/>
    </row>
    <row r="46" spans="1:16" x14ac:dyDescent="0.15">
      <c r="A46" s="180" t="s">
        <v>67</v>
      </c>
      <c r="B46" s="180">
        <f>'実質公債費比率（分子）の構造'!K$48</f>
        <v>395</v>
      </c>
      <c r="C46" s="180"/>
      <c r="D46" s="180"/>
      <c r="E46" s="180">
        <f>'実質公債費比率（分子）の構造'!L$48</f>
        <v>360</v>
      </c>
      <c r="F46" s="180"/>
      <c r="G46" s="180"/>
      <c r="H46" s="180">
        <f>'実質公債費比率（分子）の構造'!M$48</f>
        <v>366</v>
      </c>
      <c r="I46" s="180"/>
      <c r="J46" s="180"/>
      <c r="K46" s="180">
        <f>'実質公債費比率（分子）の構造'!N$48</f>
        <v>363</v>
      </c>
      <c r="L46" s="180"/>
      <c r="M46" s="180"/>
      <c r="N46" s="180">
        <f>'実質公債費比率（分子）の構造'!O$48</f>
        <v>394</v>
      </c>
      <c r="O46" s="180"/>
      <c r="P46" s="180"/>
    </row>
    <row r="47" spans="1:16" x14ac:dyDescent="0.15">
      <c r="A47" s="180" t="s">
        <v>68</v>
      </c>
      <c r="B47" s="180" t="str">
        <f>'実質公債費比率（分子）の構造'!K$47</f>
        <v>-</v>
      </c>
      <c r="C47" s="180"/>
      <c r="D47" s="180"/>
      <c r="E47" s="180" t="str">
        <f>'実質公債費比率（分子）の構造'!L$47</f>
        <v>-</v>
      </c>
      <c r="F47" s="180"/>
      <c r="G47" s="180"/>
      <c r="H47" s="180" t="str">
        <f>'実質公債費比率（分子）の構造'!M$47</f>
        <v>-</v>
      </c>
      <c r="I47" s="180"/>
      <c r="J47" s="180"/>
      <c r="K47" s="180" t="str">
        <f>'実質公債費比率（分子）の構造'!N$47</f>
        <v>-</v>
      </c>
      <c r="L47" s="180"/>
      <c r="M47" s="180"/>
      <c r="N47" s="180" t="str">
        <f>'実質公債費比率（分子）の構造'!O$47</f>
        <v>-</v>
      </c>
      <c r="O47" s="180"/>
      <c r="P47" s="180"/>
    </row>
    <row r="48" spans="1:16" x14ac:dyDescent="0.15">
      <c r="A48" s="180" t="s">
        <v>69</v>
      </c>
      <c r="B48" s="180" t="str">
        <f>'実質公債費比率（分子）の構造'!K$46</f>
        <v>-</v>
      </c>
      <c r="C48" s="180"/>
      <c r="D48" s="180"/>
      <c r="E48" s="180" t="str">
        <f>'実質公債費比率（分子）の構造'!L$46</f>
        <v>-</v>
      </c>
      <c r="F48" s="180"/>
      <c r="G48" s="180"/>
      <c r="H48" s="180" t="str">
        <f>'実質公債費比率（分子）の構造'!M$46</f>
        <v>-</v>
      </c>
      <c r="I48" s="180"/>
      <c r="J48" s="180"/>
      <c r="K48" s="180" t="str">
        <f>'実質公債費比率（分子）の構造'!N$46</f>
        <v>-</v>
      </c>
      <c r="L48" s="180"/>
      <c r="M48" s="180"/>
      <c r="N48" s="180" t="str">
        <f>'実質公債費比率（分子）の構造'!O$46</f>
        <v>-</v>
      </c>
      <c r="O48" s="180"/>
      <c r="P48" s="180"/>
    </row>
    <row r="49" spans="1:16" x14ac:dyDescent="0.15">
      <c r="A49" s="180" t="s">
        <v>70</v>
      </c>
      <c r="B49" s="180">
        <f>'実質公債費比率（分子）の構造'!K$45</f>
        <v>572</v>
      </c>
      <c r="C49" s="180"/>
      <c r="D49" s="180"/>
      <c r="E49" s="180">
        <f>'実質公債費比率（分子）の構造'!L$45</f>
        <v>575</v>
      </c>
      <c r="F49" s="180"/>
      <c r="G49" s="180"/>
      <c r="H49" s="180">
        <f>'実質公債費比率（分子）の構造'!M$45</f>
        <v>612</v>
      </c>
      <c r="I49" s="180"/>
      <c r="J49" s="180"/>
      <c r="K49" s="180">
        <f>'実質公債費比率（分子）の構造'!N$45</f>
        <v>656</v>
      </c>
      <c r="L49" s="180"/>
      <c r="M49" s="180"/>
      <c r="N49" s="180">
        <f>'実質公債費比率（分子）の構造'!O$45</f>
        <v>630</v>
      </c>
      <c r="O49" s="180"/>
      <c r="P49" s="180"/>
    </row>
    <row r="50" spans="1:16" x14ac:dyDescent="0.15">
      <c r="A50" s="180" t="s">
        <v>71</v>
      </c>
      <c r="B50" s="180" t="e">
        <f>NA()</f>
        <v>#N/A</v>
      </c>
      <c r="C50" s="180">
        <f>IF(ISNUMBER('実質公債費比率（分子）の構造'!K$53),'実質公債費比率（分子）の構造'!K$53,NA())</f>
        <v>403</v>
      </c>
      <c r="D50" s="180" t="e">
        <f>NA()</f>
        <v>#N/A</v>
      </c>
      <c r="E50" s="180" t="e">
        <f>NA()</f>
        <v>#N/A</v>
      </c>
      <c r="F50" s="180">
        <f>IF(ISNUMBER('実質公債費比率（分子）の構造'!L$53),'実質公債費比率（分子）の構造'!L$53,NA())</f>
        <v>345</v>
      </c>
      <c r="G50" s="180" t="e">
        <f>NA()</f>
        <v>#N/A</v>
      </c>
      <c r="H50" s="180" t="e">
        <f>NA()</f>
        <v>#N/A</v>
      </c>
      <c r="I50" s="180">
        <f>IF(ISNUMBER('実質公債費比率（分子）の構造'!M$53),'実質公債費比率（分子）の構造'!M$53,NA())</f>
        <v>368</v>
      </c>
      <c r="J50" s="180" t="e">
        <f>NA()</f>
        <v>#N/A</v>
      </c>
      <c r="K50" s="180" t="e">
        <f>NA()</f>
        <v>#N/A</v>
      </c>
      <c r="L50" s="180">
        <f>IF(ISNUMBER('実質公債費比率（分子）の構造'!N$53),'実質公債費比率（分子）の構造'!N$53,NA())</f>
        <v>401</v>
      </c>
      <c r="M50" s="180" t="e">
        <f>NA()</f>
        <v>#N/A</v>
      </c>
      <c r="N50" s="180" t="e">
        <f>NA()</f>
        <v>#N/A</v>
      </c>
      <c r="O50" s="180">
        <f>IF(ISNUMBER('実質公債費比率（分子）の構造'!O$53),'実質公債費比率（分子）の構造'!O$53,NA())</f>
        <v>406</v>
      </c>
      <c r="P50" s="180" t="e">
        <f>NA()</f>
        <v>#N/A</v>
      </c>
    </row>
    <row r="53" spans="1:16" x14ac:dyDescent="0.15">
      <c r="A53" s="148" t="s">
        <v>72</v>
      </c>
    </row>
    <row r="54" spans="1:16" x14ac:dyDescent="0.15">
      <c r="A54" s="179"/>
      <c r="B54" s="179" t="str">
        <f>'将来負担比率（分子）の構造'!I$40</f>
        <v>H27</v>
      </c>
      <c r="C54" s="179"/>
      <c r="D54" s="179"/>
      <c r="E54" s="179" t="str">
        <f>'将来負担比率（分子）の構造'!J$40</f>
        <v>H28</v>
      </c>
      <c r="F54" s="179"/>
      <c r="G54" s="179"/>
      <c r="H54" s="179" t="str">
        <f>'将来負担比率（分子）の構造'!K$40</f>
        <v>H29</v>
      </c>
      <c r="I54" s="179"/>
      <c r="J54" s="179"/>
      <c r="K54" s="179" t="str">
        <f>'将来負担比率（分子）の構造'!L$40</f>
        <v>H30</v>
      </c>
      <c r="L54" s="179"/>
      <c r="M54" s="179"/>
      <c r="N54" s="179" t="str">
        <f>'将来負担比率（分子）の構造'!M$40</f>
        <v>R01</v>
      </c>
      <c r="O54" s="179"/>
      <c r="P54" s="179"/>
    </row>
    <row r="55" spans="1:16" x14ac:dyDescent="0.15">
      <c r="A55" s="179"/>
      <c r="B55" s="179" t="s">
        <v>73</v>
      </c>
      <c r="C55" s="179"/>
      <c r="D55" s="179" t="s">
        <v>74</v>
      </c>
      <c r="E55" s="179" t="s">
        <v>73</v>
      </c>
      <c r="F55" s="179"/>
      <c r="G55" s="179" t="s">
        <v>74</v>
      </c>
      <c r="H55" s="179" t="s">
        <v>73</v>
      </c>
      <c r="I55" s="179"/>
      <c r="J55" s="179" t="s">
        <v>74</v>
      </c>
      <c r="K55" s="179" t="s">
        <v>73</v>
      </c>
      <c r="L55" s="179"/>
      <c r="M55" s="179" t="s">
        <v>74</v>
      </c>
      <c r="N55" s="179" t="s">
        <v>73</v>
      </c>
      <c r="O55" s="179"/>
      <c r="P55" s="179" t="s">
        <v>74</v>
      </c>
    </row>
    <row r="56" spans="1:16" x14ac:dyDescent="0.15">
      <c r="A56" s="179" t="s">
        <v>43</v>
      </c>
      <c r="B56" s="179"/>
      <c r="C56" s="179"/>
      <c r="D56" s="179">
        <f>'将来負担比率（分子）の構造'!I$52</f>
        <v>6935</v>
      </c>
      <c r="E56" s="179"/>
      <c r="F56" s="179"/>
      <c r="G56" s="179">
        <f>'将来負担比率（分子）の構造'!J$52</f>
        <v>6883</v>
      </c>
      <c r="H56" s="179"/>
      <c r="I56" s="179"/>
      <c r="J56" s="179">
        <f>'将来負担比率（分子）の構造'!K$52</f>
        <v>6812</v>
      </c>
      <c r="K56" s="179"/>
      <c r="L56" s="179"/>
      <c r="M56" s="179">
        <f>'将来負担比率（分子）の構造'!L$52</f>
        <v>6470</v>
      </c>
      <c r="N56" s="179"/>
      <c r="O56" s="179"/>
      <c r="P56" s="179">
        <f>'将来負担比率（分子）の構造'!M$52</f>
        <v>6372</v>
      </c>
    </row>
    <row r="57" spans="1:16" x14ac:dyDescent="0.15">
      <c r="A57" s="179" t="s">
        <v>42</v>
      </c>
      <c r="B57" s="179"/>
      <c r="C57" s="179"/>
      <c r="D57" s="179" t="str">
        <f>'将来負担比率（分子）の構造'!I$51</f>
        <v>-</v>
      </c>
      <c r="E57" s="179"/>
      <c r="F57" s="179"/>
      <c r="G57" s="179" t="str">
        <f>'将来負担比率（分子）の構造'!J$51</f>
        <v>-</v>
      </c>
      <c r="H57" s="179"/>
      <c r="I57" s="179"/>
      <c r="J57" s="179" t="str">
        <f>'将来負担比率（分子）の構造'!K$51</f>
        <v>-</v>
      </c>
      <c r="K57" s="179"/>
      <c r="L57" s="179"/>
      <c r="M57" s="179" t="str">
        <f>'将来負担比率（分子）の構造'!L$51</f>
        <v>-</v>
      </c>
      <c r="N57" s="179"/>
      <c r="O57" s="179"/>
      <c r="P57" s="179" t="str">
        <f>'将来負担比率（分子）の構造'!M$51</f>
        <v>-</v>
      </c>
    </row>
    <row r="58" spans="1:16" x14ac:dyDescent="0.15">
      <c r="A58" s="179" t="s">
        <v>41</v>
      </c>
      <c r="B58" s="179"/>
      <c r="C58" s="179"/>
      <c r="D58" s="179">
        <f>'将来負担比率（分子）の構造'!I$50</f>
        <v>3093</v>
      </c>
      <c r="E58" s="179"/>
      <c r="F58" s="179"/>
      <c r="G58" s="179">
        <f>'将来負担比率（分子）の構造'!J$50</f>
        <v>2956</v>
      </c>
      <c r="H58" s="179"/>
      <c r="I58" s="179"/>
      <c r="J58" s="179">
        <f>'将来負担比率（分子）の構造'!K$50</f>
        <v>2155</v>
      </c>
      <c r="K58" s="179"/>
      <c r="L58" s="179"/>
      <c r="M58" s="179">
        <f>'将来負担比率（分子）の構造'!L$50</f>
        <v>3058</v>
      </c>
      <c r="N58" s="179"/>
      <c r="O58" s="179"/>
      <c r="P58" s="179">
        <f>'将来負担比率（分子）の構造'!M$50</f>
        <v>3078</v>
      </c>
    </row>
    <row r="59" spans="1:16" x14ac:dyDescent="0.15">
      <c r="A59" s="179" t="s">
        <v>39</v>
      </c>
      <c r="B59" s="179" t="str">
        <f>'将来負担比率（分子）の構造'!I$49</f>
        <v>-</v>
      </c>
      <c r="C59" s="179"/>
      <c r="D59" s="179"/>
      <c r="E59" s="179" t="str">
        <f>'将来負担比率（分子）の構造'!J$49</f>
        <v>-</v>
      </c>
      <c r="F59" s="179"/>
      <c r="G59" s="179"/>
      <c r="H59" s="179" t="str">
        <f>'将来負担比率（分子）の構造'!K$49</f>
        <v>-</v>
      </c>
      <c r="I59" s="179"/>
      <c r="J59" s="179"/>
      <c r="K59" s="179" t="str">
        <f>'将来負担比率（分子）の構造'!L$49</f>
        <v>-</v>
      </c>
      <c r="L59" s="179"/>
      <c r="M59" s="179"/>
      <c r="N59" s="179" t="str">
        <f>'将来負担比率（分子）の構造'!M$49</f>
        <v>-</v>
      </c>
      <c r="O59" s="179"/>
      <c r="P59" s="179"/>
    </row>
    <row r="60" spans="1:16" x14ac:dyDescent="0.15">
      <c r="A60" s="179" t="s">
        <v>38</v>
      </c>
      <c r="B60" s="179" t="str">
        <f>'将来負担比率（分子）の構造'!I$48</f>
        <v>-</v>
      </c>
      <c r="C60" s="179"/>
      <c r="D60" s="179"/>
      <c r="E60" s="179" t="str">
        <f>'将来負担比率（分子）の構造'!J$48</f>
        <v>-</v>
      </c>
      <c r="F60" s="179"/>
      <c r="G60" s="179"/>
      <c r="H60" s="179" t="str">
        <f>'将来負担比率（分子）の構造'!K$48</f>
        <v>-</v>
      </c>
      <c r="I60" s="179"/>
      <c r="J60" s="179"/>
      <c r="K60" s="179" t="str">
        <f>'将来負担比率（分子）の構造'!L$48</f>
        <v>-</v>
      </c>
      <c r="L60" s="179"/>
      <c r="M60" s="179"/>
      <c r="N60" s="179" t="str">
        <f>'将来負担比率（分子）の構造'!M$48</f>
        <v>-</v>
      </c>
      <c r="O60" s="179"/>
      <c r="P60" s="179"/>
    </row>
    <row r="61" spans="1:16" x14ac:dyDescent="0.15">
      <c r="A61" s="179" t="s">
        <v>36</v>
      </c>
      <c r="B61" s="179" t="str">
        <f>'将来負担比率（分子）の構造'!I$46</f>
        <v>-</v>
      </c>
      <c r="C61" s="179"/>
      <c r="D61" s="179"/>
      <c r="E61" s="179" t="str">
        <f>'将来負担比率（分子）の構造'!J$46</f>
        <v>-</v>
      </c>
      <c r="F61" s="179"/>
      <c r="G61" s="179"/>
      <c r="H61" s="179" t="str">
        <f>'将来負担比率（分子）の構造'!K$46</f>
        <v>-</v>
      </c>
      <c r="I61" s="179"/>
      <c r="J61" s="179"/>
      <c r="K61" s="179" t="str">
        <f>'将来負担比率（分子）の構造'!L$46</f>
        <v>-</v>
      </c>
      <c r="L61" s="179"/>
      <c r="M61" s="179"/>
      <c r="N61" s="179" t="str">
        <f>'将来負担比率（分子）の構造'!M$46</f>
        <v>-</v>
      </c>
      <c r="O61" s="179"/>
      <c r="P61" s="179"/>
    </row>
    <row r="62" spans="1:16" x14ac:dyDescent="0.15">
      <c r="A62" s="179" t="s">
        <v>35</v>
      </c>
      <c r="B62" s="179">
        <f>'将来負担比率（分子）の構造'!I$45</f>
        <v>645</v>
      </c>
      <c r="C62" s="179"/>
      <c r="D62" s="179"/>
      <c r="E62" s="179">
        <f>'将来負担比率（分子）の構造'!J$45</f>
        <v>666</v>
      </c>
      <c r="F62" s="179"/>
      <c r="G62" s="179"/>
      <c r="H62" s="179">
        <f>'将来負担比率（分子）の構造'!K$45</f>
        <v>510</v>
      </c>
      <c r="I62" s="179"/>
      <c r="J62" s="179"/>
      <c r="K62" s="179">
        <f>'将来負担比率（分子）の構造'!L$45</f>
        <v>490</v>
      </c>
      <c r="L62" s="179"/>
      <c r="M62" s="179"/>
      <c r="N62" s="179">
        <f>'将来負担比率（分子）の構造'!M$45</f>
        <v>577</v>
      </c>
      <c r="O62" s="179"/>
      <c r="P62" s="179"/>
    </row>
    <row r="63" spans="1:16" x14ac:dyDescent="0.15">
      <c r="A63" s="179" t="s">
        <v>34</v>
      </c>
      <c r="B63" s="179">
        <f>'将来負担比率（分子）の構造'!I$44</f>
        <v>235</v>
      </c>
      <c r="C63" s="179"/>
      <c r="D63" s="179"/>
      <c r="E63" s="179">
        <f>'将来負担比率（分子）の構造'!J$44</f>
        <v>271</v>
      </c>
      <c r="F63" s="179"/>
      <c r="G63" s="179"/>
      <c r="H63" s="179">
        <f>'将来負担比率（分子）の構造'!K$44</f>
        <v>280</v>
      </c>
      <c r="I63" s="179"/>
      <c r="J63" s="179"/>
      <c r="K63" s="179">
        <f>'将来負担比率（分子）の構造'!L$44</f>
        <v>220</v>
      </c>
      <c r="L63" s="179"/>
      <c r="M63" s="179"/>
      <c r="N63" s="179">
        <f>'将来負担比率（分子）の構造'!M$44</f>
        <v>198</v>
      </c>
      <c r="O63" s="179"/>
      <c r="P63" s="179"/>
    </row>
    <row r="64" spans="1:16" x14ac:dyDescent="0.15">
      <c r="A64" s="179" t="s">
        <v>33</v>
      </c>
      <c r="B64" s="179">
        <f>'将来負担比率（分子）の構造'!I$43</f>
        <v>3542</v>
      </c>
      <c r="C64" s="179"/>
      <c r="D64" s="179"/>
      <c r="E64" s="179">
        <f>'将来負担比率（分子）の構造'!J$43</f>
        <v>3413</v>
      </c>
      <c r="F64" s="179"/>
      <c r="G64" s="179"/>
      <c r="H64" s="179">
        <f>'将来負担比率（分子）の構造'!K$43</f>
        <v>3567</v>
      </c>
      <c r="I64" s="179"/>
      <c r="J64" s="179"/>
      <c r="K64" s="179">
        <f>'将来負担比率（分子）の構造'!L$43</f>
        <v>3170</v>
      </c>
      <c r="L64" s="179"/>
      <c r="M64" s="179"/>
      <c r="N64" s="179">
        <f>'将来負担比率（分子）の構造'!M$43</f>
        <v>3039</v>
      </c>
      <c r="O64" s="179"/>
      <c r="P64" s="179"/>
    </row>
    <row r="65" spans="1:16" x14ac:dyDescent="0.15">
      <c r="A65" s="179" t="s">
        <v>32</v>
      </c>
      <c r="B65" s="179" t="str">
        <f>'将来負担比率（分子）の構造'!I$42</f>
        <v>-</v>
      </c>
      <c r="C65" s="179"/>
      <c r="D65" s="179"/>
      <c r="E65" s="179" t="str">
        <f>'将来負担比率（分子）の構造'!J$42</f>
        <v>-</v>
      </c>
      <c r="F65" s="179"/>
      <c r="G65" s="179"/>
      <c r="H65" s="179" t="str">
        <f>'将来負担比率（分子）の構造'!K$42</f>
        <v>-</v>
      </c>
      <c r="I65" s="179"/>
      <c r="J65" s="179"/>
      <c r="K65" s="179" t="str">
        <f>'将来負担比率（分子）の構造'!L$42</f>
        <v>-</v>
      </c>
      <c r="L65" s="179"/>
      <c r="M65" s="179"/>
      <c r="N65" s="179" t="str">
        <f>'将来負担比率（分子）の構造'!M$42</f>
        <v>-</v>
      </c>
      <c r="O65" s="179"/>
      <c r="P65" s="179"/>
    </row>
    <row r="66" spans="1:16" x14ac:dyDescent="0.15">
      <c r="A66" s="179" t="s">
        <v>31</v>
      </c>
      <c r="B66" s="179">
        <f>'将来負担比率（分子）の構造'!I$41</f>
        <v>7540</v>
      </c>
      <c r="C66" s="179"/>
      <c r="D66" s="179"/>
      <c r="E66" s="179">
        <f>'将来負担比率（分子）の構造'!J$41</f>
        <v>7545</v>
      </c>
      <c r="F66" s="179"/>
      <c r="G66" s="179"/>
      <c r="H66" s="179">
        <f>'将来負担比率（分子）の構造'!K$41</f>
        <v>7544</v>
      </c>
      <c r="I66" s="179"/>
      <c r="J66" s="179"/>
      <c r="K66" s="179">
        <f>'将来負担比率（分子）の構造'!L$41</f>
        <v>7317</v>
      </c>
      <c r="L66" s="179"/>
      <c r="M66" s="179"/>
      <c r="N66" s="179">
        <f>'将来負担比率（分子）の構造'!M$41</f>
        <v>7293</v>
      </c>
      <c r="O66" s="179"/>
      <c r="P66" s="179"/>
    </row>
    <row r="67" spans="1:16" x14ac:dyDescent="0.15">
      <c r="A67" s="179" t="s">
        <v>75</v>
      </c>
      <c r="B67" s="179" t="e">
        <f>NA()</f>
        <v>#N/A</v>
      </c>
      <c r="C67" s="179">
        <f>IF(ISNUMBER('将来負担比率（分子）の構造'!I$53), IF('将来負担比率（分子）の構造'!I$53 &lt; 0, 0, '将来負担比率（分子）の構造'!I$53), NA())</f>
        <v>1934</v>
      </c>
      <c r="D67" s="179" t="e">
        <f>NA()</f>
        <v>#N/A</v>
      </c>
      <c r="E67" s="179" t="e">
        <f>NA()</f>
        <v>#N/A</v>
      </c>
      <c r="F67" s="179">
        <f>IF(ISNUMBER('将来負担比率（分子）の構造'!J$53), IF('将来負担比率（分子）の構造'!J$53 &lt; 0, 0, '将来負担比率（分子）の構造'!J$53), NA())</f>
        <v>2055</v>
      </c>
      <c r="G67" s="179" t="e">
        <f>NA()</f>
        <v>#N/A</v>
      </c>
      <c r="H67" s="179" t="e">
        <f>NA()</f>
        <v>#N/A</v>
      </c>
      <c r="I67" s="179">
        <f>IF(ISNUMBER('将来負担比率（分子）の構造'!K$53), IF('将来負担比率（分子）の構造'!K$53 &lt; 0, 0, '将来負担比率（分子）の構造'!K$53), NA())</f>
        <v>2934</v>
      </c>
      <c r="J67" s="179" t="e">
        <f>NA()</f>
        <v>#N/A</v>
      </c>
      <c r="K67" s="179" t="e">
        <f>NA()</f>
        <v>#N/A</v>
      </c>
      <c r="L67" s="179">
        <f>IF(ISNUMBER('将来負担比率（分子）の構造'!L$53), IF('将来負担比率（分子）の構造'!L$53 &lt; 0, 0, '将来負担比率（分子）の構造'!L$53), NA())</f>
        <v>1670</v>
      </c>
      <c r="M67" s="179" t="e">
        <f>NA()</f>
        <v>#N/A</v>
      </c>
      <c r="N67" s="179" t="e">
        <f>NA()</f>
        <v>#N/A</v>
      </c>
      <c r="O67" s="179">
        <f>IF(ISNUMBER('将来負担比率（分子）の構造'!M$53), IF('将来負担比率（分子）の構造'!M$53 &lt; 0, 0, '将来負担比率（分子）の構造'!M$53), NA())</f>
        <v>1657</v>
      </c>
      <c r="P67" s="179" t="e">
        <f>NA()</f>
        <v>#N/A</v>
      </c>
    </row>
    <row r="70" spans="1:16" x14ac:dyDescent="0.15">
      <c r="A70" s="181" t="s">
        <v>76</v>
      </c>
      <c r="B70" s="181"/>
      <c r="C70" s="181"/>
      <c r="D70" s="181"/>
      <c r="E70" s="181"/>
      <c r="F70" s="181"/>
    </row>
    <row r="71" spans="1:16" x14ac:dyDescent="0.15">
      <c r="A71" s="182"/>
      <c r="B71" s="182" t="str">
        <f>基金残高に係る経年分析!F54</f>
        <v>H29</v>
      </c>
      <c r="C71" s="182" t="str">
        <f>基金残高に係る経年分析!G54</f>
        <v>H30</v>
      </c>
      <c r="D71" s="182" t="str">
        <f>基金残高に係る経年分析!H54</f>
        <v>R01</v>
      </c>
    </row>
    <row r="72" spans="1:16" x14ac:dyDescent="0.15">
      <c r="A72" s="182" t="s">
        <v>77</v>
      </c>
      <c r="B72" s="183">
        <f>基金残高に係る経年分析!F55</f>
        <v>1269</v>
      </c>
      <c r="C72" s="183">
        <f>基金残高に係る経年分析!G55</f>
        <v>1613</v>
      </c>
      <c r="D72" s="183">
        <f>基金残高に係る経年分析!H55</f>
        <v>1712</v>
      </c>
    </row>
    <row r="73" spans="1:16" x14ac:dyDescent="0.15">
      <c r="A73" s="182" t="s">
        <v>78</v>
      </c>
      <c r="B73" s="183">
        <f>基金残高に係る経年分析!F56</f>
        <v>45</v>
      </c>
      <c r="C73" s="183">
        <f>基金残高に係る経年分析!G56</f>
        <v>45</v>
      </c>
      <c r="D73" s="183">
        <f>基金残高に係る経年分析!H56</f>
        <v>45</v>
      </c>
    </row>
    <row r="74" spans="1:16" x14ac:dyDescent="0.15">
      <c r="A74" s="182" t="s">
        <v>79</v>
      </c>
      <c r="B74" s="183">
        <f>基金残高に係る経年分析!F57</f>
        <v>555</v>
      </c>
      <c r="C74" s="183">
        <f>基金残高に係る経年分析!G57</f>
        <v>460</v>
      </c>
      <c r="D74" s="183">
        <f>基金残高に係る経年分析!H57</f>
        <v>428</v>
      </c>
    </row>
  </sheetData>
  <sheetProtection algorithmName="SHA-512" hashValue="FvAjWE70QmASm/KBxPtgVve9QBuA3NWqb+PDDKYAB+9DLMw1XEeVBn9nxpVJ1B7MWRjahNO/loL1t2izS/nrjQ==" saltValue="yIn3FalbG+iJzqmkBVNI1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2021-03-10T00:21:31Z</cp:lastPrinted>
  <dcterms:created xsi:type="dcterms:W3CDTF">2021-02-05T02:48:01Z</dcterms:created>
  <dcterms:modified xsi:type="dcterms:W3CDTF">2022-03-22T07:49:40Z</dcterms:modified>
  <cp:category/>
</cp:coreProperties>
</file>